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Lev. Varoš\LEVANJSKA VAROŠ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4370" windowHeight="75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F333" i="9"/>
  <c r="B333" i="9"/>
  <c r="H332" i="9"/>
  <c r="G332" i="9"/>
  <c r="F332" i="9"/>
  <c r="E332" i="9"/>
  <c r="B332" i="9" s="1"/>
  <c r="H331" i="9"/>
  <c r="G331" i="9"/>
  <c r="E331" i="9" s="1"/>
  <c r="F331" i="9"/>
  <c r="H330" i="9"/>
  <c r="G330" i="9"/>
  <c r="E330" i="9" s="1"/>
  <c r="B330" i="9" s="1"/>
  <c r="F330" i="9"/>
  <c r="H329" i="9"/>
  <c r="G329" i="9"/>
  <c r="F329" i="9"/>
  <c r="H328" i="9"/>
  <c r="G328" i="9"/>
  <c r="F328" i="9"/>
  <c r="E328" i="9"/>
  <c r="B328" i="9" s="1"/>
  <c r="H327" i="9"/>
  <c r="G327" i="9"/>
  <c r="E327" i="9" s="1"/>
  <c r="F327" i="9"/>
  <c r="H326" i="9"/>
  <c r="G326" i="9"/>
  <c r="F326" i="9"/>
  <c r="H325" i="9"/>
  <c r="E325" i="9" s="1"/>
  <c r="B325" i="9" s="1"/>
  <c r="G325" i="9"/>
  <c r="F325" i="9"/>
  <c r="H324" i="9"/>
  <c r="G324" i="9"/>
  <c r="F324" i="9"/>
  <c r="H323" i="9"/>
  <c r="G323" i="9"/>
  <c r="E323" i="9" s="1"/>
  <c r="F323" i="9"/>
  <c r="H322" i="9"/>
  <c r="G322" i="9"/>
  <c r="F322" i="9"/>
  <c r="H321" i="9"/>
  <c r="E321" i="9" s="1"/>
  <c r="B321" i="9" s="1"/>
  <c r="G321" i="9"/>
  <c r="F321" i="9"/>
  <c r="H320" i="9"/>
  <c r="G320" i="9"/>
  <c r="E320" i="9" s="1"/>
  <c r="B320" i="9" s="1"/>
  <c r="F320" i="9"/>
  <c r="H319" i="9"/>
  <c r="G319" i="9"/>
  <c r="E319" i="9" s="1"/>
  <c r="F319" i="9"/>
  <c r="H318" i="9"/>
  <c r="G318" i="9"/>
  <c r="E318" i="9" s="1"/>
  <c r="B318" i="9" s="1"/>
  <c r="F318" i="9"/>
  <c r="H317" i="9"/>
  <c r="E317" i="9" s="1"/>
  <c r="B317" i="9" s="1"/>
  <c r="G317" i="9"/>
  <c r="F317" i="9"/>
  <c r="F316" i="9"/>
  <c r="F315" i="9"/>
  <c r="F314" i="9"/>
  <c r="H313" i="9"/>
  <c r="E313" i="9" s="1"/>
  <c r="G313" i="9"/>
  <c r="F313" i="9"/>
  <c r="B313" i="9"/>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E247" i="9"/>
  <c r="M246" i="9"/>
  <c r="F246" i="9" s="1"/>
  <c r="B246" i="9" s="1"/>
  <c r="L246" i="9"/>
  <c r="E246" i="9"/>
  <c r="M245" i="9"/>
  <c r="L245" i="9"/>
  <c r="F245" i="9" s="1"/>
  <c r="E245" i="9"/>
  <c r="M244" i="9"/>
  <c r="F244" i="9" s="1"/>
  <c r="B244" i="9" s="1"/>
  <c r="L244" i="9"/>
  <c r="E244" i="9"/>
  <c r="M243" i="9"/>
  <c r="L243" i="9"/>
  <c r="F243" i="9" s="1"/>
  <c r="E243" i="9"/>
  <c r="M242" i="9"/>
  <c r="L242" i="9"/>
  <c r="F242" i="9"/>
  <c r="B242" i="9" s="1"/>
  <c r="E242" i="9"/>
  <c r="M241" i="9"/>
  <c r="L241" i="9"/>
  <c r="F241" i="9" s="1"/>
  <c r="E241" i="9"/>
  <c r="M240" i="9"/>
  <c r="F240" i="9" s="1"/>
  <c r="B240" i="9" s="1"/>
  <c r="L240" i="9"/>
  <c r="E240" i="9"/>
  <c r="M239" i="9"/>
  <c r="L239" i="9"/>
  <c r="E239" i="9"/>
  <c r="M238" i="9"/>
  <c r="L238" i="9"/>
  <c r="F238" i="9"/>
  <c r="B238" i="9" s="1"/>
  <c r="E238" i="9"/>
  <c r="M237" i="9"/>
  <c r="L237" i="9"/>
  <c r="F237" i="9" s="1"/>
  <c r="E237" i="9"/>
  <c r="M236" i="9"/>
  <c r="F236" i="9" s="1"/>
  <c r="B236" i="9" s="1"/>
  <c r="L236" i="9"/>
  <c r="E236" i="9"/>
  <c r="M235" i="9"/>
  <c r="L235" i="9"/>
  <c r="F235" i="9" s="1"/>
  <c r="E235" i="9"/>
  <c r="B235" i="9" s="1"/>
  <c r="M234" i="9"/>
  <c r="L234" i="9"/>
  <c r="F234" i="9"/>
  <c r="B234" i="9" s="1"/>
  <c r="E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s="1"/>
  <c r="H171" i="9"/>
  <c r="G171" i="9"/>
  <c r="F171" i="9"/>
  <c r="E171" i="9"/>
  <c r="B171" i="9" s="1"/>
  <c r="H170" i="9"/>
  <c r="E170" i="9" s="1"/>
  <c r="B170" i="9" s="1"/>
  <c r="G170" i="9"/>
  <c r="F170" i="9"/>
  <c r="H169" i="9"/>
  <c r="G169" i="9"/>
  <c r="E169" i="9" s="1"/>
  <c r="B169" i="9" s="1"/>
  <c r="F169" i="9"/>
  <c r="H168" i="9"/>
  <c r="G168" i="9"/>
  <c r="F168" i="9"/>
  <c r="H167" i="9"/>
  <c r="G167" i="9"/>
  <c r="E167" i="9" s="1"/>
  <c r="F167" i="9"/>
  <c r="B167" i="9"/>
  <c r="H166" i="9"/>
  <c r="G166" i="9"/>
  <c r="F166" i="9"/>
  <c r="E166" i="9"/>
  <c r="B166" i="9" s="1"/>
  <c r="H165" i="9"/>
  <c r="G165" i="9"/>
  <c r="F165" i="9"/>
  <c r="E165" i="9"/>
  <c r="H164" i="9"/>
  <c r="G164" i="9"/>
  <c r="E164" i="9" s="1"/>
  <c r="F164" i="9"/>
  <c r="B164" i="9" s="1"/>
  <c r="H163" i="9"/>
  <c r="G163" i="9"/>
  <c r="F163" i="9"/>
  <c r="E163" i="9"/>
  <c r="B163" i="9" s="1"/>
  <c r="H162" i="9"/>
  <c r="E162" i="9" s="1"/>
  <c r="B162" i="9" s="1"/>
  <c r="G162" i="9"/>
  <c r="F162" i="9"/>
  <c r="H161" i="9"/>
  <c r="G161" i="9"/>
  <c r="E161" i="9" s="1"/>
  <c r="B161" i="9" s="1"/>
  <c r="F161" i="9"/>
  <c r="H160" i="9"/>
  <c r="G160" i="9"/>
  <c r="F160" i="9"/>
  <c r="H159" i="9"/>
  <c r="G159" i="9"/>
  <c r="E159" i="9" s="1"/>
  <c r="F159" i="9"/>
  <c r="B159" i="9"/>
  <c r="H158" i="9"/>
  <c r="G158" i="9"/>
  <c r="F158" i="9"/>
  <c r="E158" i="9"/>
  <c r="B158" i="9" s="1"/>
  <c r="H157" i="9"/>
  <c r="G157" i="9"/>
  <c r="F157" i="9"/>
  <c r="E157" i="9"/>
  <c r="F156" i="9"/>
  <c r="H155" i="9"/>
  <c r="G155" i="9"/>
  <c r="F155" i="9"/>
  <c r="E155" i="9"/>
  <c r="B155" i="9" s="1"/>
  <c r="H154" i="9"/>
  <c r="E154" i="9" s="1"/>
  <c r="B154" i="9" s="1"/>
  <c r="G154" i="9"/>
  <c r="F154" i="9"/>
  <c r="H153" i="9"/>
  <c r="G153" i="9"/>
  <c r="E153" i="9" s="1"/>
  <c r="B153" i="9" s="1"/>
  <c r="F153" i="9"/>
  <c r="H152" i="9"/>
  <c r="G152" i="9"/>
  <c r="F152" i="9"/>
  <c r="H151" i="9"/>
  <c r="G151" i="9"/>
  <c r="E151" i="9" s="1"/>
  <c r="B151" i="9" s="1"/>
  <c r="F151" i="9"/>
  <c r="H150" i="9"/>
  <c r="G150" i="9"/>
  <c r="F150" i="9"/>
  <c r="E150" i="9"/>
  <c r="B150" i="9" s="1"/>
  <c r="H149" i="9"/>
  <c r="G149" i="9"/>
  <c r="F149" i="9"/>
  <c r="E149" i="9"/>
  <c r="H148" i="9"/>
  <c r="G148" i="9"/>
  <c r="E148" i="9" s="1"/>
  <c r="F148" i="9"/>
  <c r="B148" i="9" s="1"/>
  <c r="H147" i="9"/>
  <c r="G147" i="9"/>
  <c r="F147" i="9"/>
  <c r="E147" i="9"/>
  <c r="B147" i="9" s="1"/>
  <c r="H146" i="9"/>
  <c r="E146" i="9" s="1"/>
  <c r="B146" i="9" s="1"/>
  <c r="G146" i="9"/>
  <c r="F146" i="9"/>
  <c r="H145" i="9"/>
  <c r="G145" i="9"/>
  <c r="E145" i="9" s="1"/>
  <c r="B145" i="9" s="1"/>
  <c r="F145" i="9"/>
  <c r="H144" i="9"/>
  <c r="G144" i="9"/>
  <c r="F144" i="9"/>
  <c r="H143" i="9"/>
  <c r="G143" i="9"/>
  <c r="E143" i="9" s="1"/>
  <c r="B143" i="9" s="1"/>
  <c r="F143" i="9"/>
  <c r="H142" i="9"/>
  <c r="G142" i="9"/>
  <c r="F142" i="9"/>
  <c r="E142" i="9"/>
  <c r="B142" i="9" s="1"/>
  <c r="H141" i="9"/>
  <c r="G141" i="9"/>
  <c r="F141" i="9"/>
  <c r="E141" i="9"/>
  <c r="H140" i="9"/>
  <c r="G140" i="9"/>
  <c r="E140" i="9" s="1"/>
  <c r="F140" i="9"/>
  <c r="B140" i="9" s="1"/>
  <c r="H139" i="9"/>
  <c r="G139" i="9"/>
  <c r="F139" i="9"/>
  <c r="E139" i="9"/>
  <c r="B139" i="9" s="1"/>
  <c r="H138" i="9"/>
  <c r="E138" i="9" s="1"/>
  <c r="B138" i="9" s="1"/>
  <c r="G138" i="9"/>
  <c r="F138" i="9"/>
  <c r="H137" i="9"/>
  <c r="G137" i="9"/>
  <c r="E137" i="9" s="1"/>
  <c r="B137" i="9" s="1"/>
  <c r="F137" i="9"/>
  <c r="H136" i="9"/>
  <c r="G136" i="9"/>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E127" i="9" s="1"/>
  <c r="F127" i="9"/>
  <c r="B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H112" i="9"/>
  <c r="G112" i="9"/>
  <c r="E112" i="9" s="1"/>
  <c r="B112" i="9" s="1"/>
  <c r="F112" i="9"/>
  <c r="H111" i="9"/>
  <c r="G111" i="9"/>
  <c r="E111" i="9" s="1"/>
  <c r="F111" i="9"/>
  <c r="B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F67" i="9"/>
  <c r="H66" i="9"/>
  <c r="E66" i="9" s="1"/>
  <c r="B66" i="9" s="1"/>
  <c r="G66" i="9"/>
  <c r="F66" i="9"/>
  <c r="H65" i="9"/>
  <c r="G65" i="9"/>
  <c r="F65" i="9"/>
  <c r="E65" i="9"/>
  <c r="B65" i="9" s="1"/>
  <c r="H64" i="9"/>
  <c r="G64" i="9"/>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F28" i="9"/>
  <c r="H27" i="9"/>
  <c r="G27" i="9"/>
  <c r="E27" i="9" s="1"/>
  <c r="B27" i="9" s="1"/>
  <c r="F27" i="9"/>
  <c r="H26" i="9"/>
  <c r="E26" i="9" s="1"/>
  <c r="B26" i="9" s="1"/>
  <c r="G26" i="9"/>
  <c r="F26" i="9"/>
  <c r="H25" i="9"/>
  <c r="E25" i="9" s="1"/>
  <c r="B25" i="9" s="1"/>
  <c r="G25" i="9"/>
  <c r="F25" i="9"/>
  <c r="F24" i="9"/>
  <c r="F4" i="9"/>
  <c r="O3" i="9"/>
  <c r="G296" i="9" s="1"/>
  <c r="E296" i="9" s="1"/>
  <c r="I3" i="9"/>
  <c r="H3" i="9"/>
  <c r="G3" i="9"/>
  <c r="D104" i="8"/>
  <c r="D97" i="8"/>
  <c r="D92" i="8"/>
  <c r="D87" i="8"/>
  <c r="D82" i="8"/>
  <c r="C1659" i="1" s="1"/>
  <c r="D77" i="8"/>
  <c r="D72" i="8"/>
  <c r="D67" i="8"/>
  <c r="D62" i="8"/>
  <c r="C1639" i="1" s="1"/>
  <c r="D57" i="8"/>
  <c r="D52" i="8"/>
  <c r="D46" i="8"/>
  <c r="D37" i="8"/>
  <c r="D27" i="8"/>
  <c r="D25" i="8" s="1"/>
  <c r="C1602" i="1" s="1"/>
  <c r="D18" i="8"/>
  <c r="D8" i="8"/>
  <c r="E44" i="7"/>
  <c r="D44" i="7"/>
  <c r="E39" i="7"/>
  <c r="D39" i="7"/>
  <c r="D38" i="7" s="1"/>
  <c r="E38" i="7"/>
  <c r="E30" i="7"/>
  <c r="D30" i="7"/>
  <c r="E23" i="7"/>
  <c r="E22" i="7" s="1"/>
  <c r="D23" i="7"/>
  <c r="D22" i="7"/>
  <c r="E14" i="7"/>
  <c r="D14" i="7"/>
  <c r="E7" i="7"/>
  <c r="D7" i="7"/>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G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5" i="4" s="1"/>
  <c r="D584" i="4"/>
  <c r="F583" i="4"/>
  <c r="F582" i="4"/>
  <c r="E581" i="4"/>
  <c r="D581" i="4"/>
  <c r="F580" i="4"/>
  <c r="F579" i="4"/>
  <c r="F578" i="4"/>
  <c r="E578" i="4"/>
  <c r="D572" i="1"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F534" i="4"/>
  <c r="F533" i="4"/>
  <c r="E532" i="4"/>
  <c r="D532" i="4"/>
  <c r="F531" i="4"/>
  <c r="F530" i="4"/>
  <c r="E529" i="4"/>
  <c r="D529" i="4"/>
  <c r="F528" i="4"/>
  <c r="F527" i="4"/>
  <c r="F526" i="4"/>
  <c r="E526" i="4"/>
  <c r="D520" i="1" s="1"/>
  <c r="D526" i="4"/>
  <c r="F525" i="4"/>
  <c r="F524" i="4"/>
  <c r="F523" i="4"/>
  <c r="E523" i="4"/>
  <c r="D523" i="4"/>
  <c r="E522" i="4"/>
  <c r="D516" i="1"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D491" i="4"/>
  <c r="F490" i="4"/>
  <c r="F489" i="4"/>
  <c r="F488" i="4"/>
  <c r="E488" i="4"/>
  <c r="D482" i="1" s="1"/>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7" i="4"/>
  <c r="E426" i="4"/>
  <c r="D421" i="1" s="1"/>
  <c r="D426" i="4"/>
  <c r="F426" i="4" s="1"/>
  <c r="F421" i="4"/>
  <c r="F420" i="4"/>
  <c r="F419" i="4"/>
  <c r="F416" i="4"/>
  <c r="F415" i="4"/>
  <c r="F414" i="4"/>
  <c r="F413" i="4"/>
  <c r="E412" i="4"/>
  <c r="D407" i="1" s="1"/>
  <c r="D412" i="4"/>
  <c r="F412" i="4" s="1"/>
  <c r="F411" i="4"/>
  <c r="E410" i="4"/>
  <c r="D410" i="4"/>
  <c r="F409" i="4"/>
  <c r="F408" i="4"/>
  <c r="F407" i="4"/>
  <c r="E407" i="4"/>
  <c r="D407" i="4"/>
  <c r="D406" i="4"/>
  <c r="F406"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5" i="4"/>
  <c r="F364" i="4"/>
  <c r="F363" i="4"/>
  <c r="F362" i="4"/>
  <c r="E362" i="4"/>
  <c r="D362" i="4"/>
  <c r="E361" i="4"/>
  <c r="F359" i="4"/>
  <c r="E358" i="4"/>
  <c r="D353" i="1" s="1"/>
  <c r="H353" i="1" s="1"/>
  <c r="D358" i="4"/>
  <c r="F358" i="4" s="1"/>
  <c r="F357" i="4"/>
  <c r="F356" i="4"/>
  <c r="F355" i="4"/>
  <c r="E355" i="4"/>
  <c r="D355" i="4"/>
  <c r="E354" i="4"/>
  <c r="D354" i="4"/>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5" i="1" s="1"/>
  <c r="H265" i="1" s="1"/>
  <c r="D269" i="4"/>
  <c r="F268" i="4"/>
  <c r="F267" i="4"/>
  <c r="F266" i="4"/>
  <c r="F265" i="4"/>
  <c r="F264" i="4"/>
  <c r="E263" i="4"/>
  <c r="D263" i="4"/>
  <c r="F261" i="4"/>
  <c r="F260" i="4"/>
  <c r="F259" i="4"/>
  <c r="F258" i="4"/>
  <c r="F257" i="4"/>
  <c r="E257" i="4"/>
  <c r="D257" i="4"/>
  <c r="F256" i="4"/>
  <c r="F255" i="4"/>
  <c r="E254" i="4"/>
  <c r="D254" i="4"/>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F141" i="4"/>
  <c r="E141" i="4"/>
  <c r="D141" i="4"/>
  <c r="D140" i="4"/>
  <c r="F140" i="4" s="1"/>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D82" i="4"/>
  <c r="F81" i="4"/>
  <c r="F80" i="4"/>
  <c r="F79" i="4"/>
  <c r="F78" i="4"/>
  <c r="E77" i="4"/>
  <c r="D77" i="4"/>
  <c r="F77" i="4" s="1"/>
  <c r="F76" i="4"/>
  <c r="F75" i="4"/>
  <c r="E74" i="4"/>
  <c r="D70" i="1" s="1"/>
  <c r="H70" i="1" s="1"/>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H19" i="1" s="1"/>
  <c r="D23" i="4"/>
  <c r="F22" i="4"/>
  <c r="F21" i="4"/>
  <c r="F20" i="4"/>
  <c r="F19" i="4"/>
  <c r="F18" i="4"/>
  <c r="F17" i="4"/>
  <c r="E17" i="4"/>
  <c r="D17" i="4"/>
  <c r="F16" i="4"/>
  <c r="F15" i="4"/>
  <c r="F14" i="4"/>
  <c r="F13" i="4"/>
  <c r="F12" i="4"/>
  <c r="F11" i="4"/>
  <c r="F10" i="4"/>
  <c r="F9" i="4"/>
  <c r="E8" i="4"/>
  <c r="D4" i="1" s="1"/>
  <c r="H4" i="1" s="1"/>
  <c r="D8" i="4"/>
  <c r="D7" i="4"/>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G27" i="3"/>
  <c r="B27" i="3"/>
  <c r="I26" i="3"/>
  <c r="G26" i="3"/>
  <c r="B26" i="3"/>
  <c r="G24" i="3"/>
  <c r="B24" i="3"/>
  <c r="G23" i="3"/>
  <c r="B23" i="3"/>
  <c r="G22" i="3"/>
  <c r="B22" i="3"/>
  <c r="H21" i="3"/>
  <c r="G21" i="3"/>
  <c r="B21" i="3"/>
  <c r="G19" i="3"/>
  <c r="B19" i="3"/>
  <c r="G18" i="3"/>
  <c r="B18" i="3"/>
  <c r="G17" i="3"/>
  <c r="B17" i="3"/>
  <c r="G16" i="3"/>
  <c r="B16" i="3"/>
  <c r="H10" i="3" a="1"/>
  <c r="H10" i="3" s="1"/>
  <c r="L3" i="9" s="1"/>
  <c r="G1686" i="1"/>
  <c r="C1686" i="1"/>
  <c r="H1686" i="1" s="1"/>
  <c r="C1685" i="1"/>
  <c r="H1685" i="1" s="1"/>
  <c r="C1684" i="1"/>
  <c r="C1683" i="1"/>
  <c r="H1683" i="1" s="1"/>
  <c r="H1682" i="1"/>
  <c r="G1682" i="1"/>
  <c r="C1682" i="1"/>
  <c r="C1680" i="1"/>
  <c r="C1679" i="1"/>
  <c r="H1679" i="1" s="1"/>
  <c r="H1678" i="1"/>
  <c r="G1678" i="1"/>
  <c r="C1678" i="1"/>
  <c r="H1677" i="1"/>
  <c r="G1677" i="1"/>
  <c r="C1677" i="1"/>
  <c r="C1676" i="1"/>
  <c r="C1675" i="1"/>
  <c r="H1675" i="1" s="1"/>
  <c r="H1674" i="1"/>
  <c r="G1674" i="1"/>
  <c r="C1674" i="1"/>
  <c r="H1673" i="1"/>
  <c r="G1673" i="1"/>
  <c r="C1673" i="1"/>
  <c r="C1672" i="1"/>
  <c r="C1671" i="1"/>
  <c r="H1671" i="1" s="1"/>
  <c r="C1670" i="1"/>
  <c r="H1670" i="1" s="1"/>
  <c r="H1669" i="1"/>
  <c r="G1669" i="1"/>
  <c r="C1669" i="1"/>
  <c r="C1668" i="1"/>
  <c r="C1667" i="1"/>
  <c r="H1667" i="1" s="1"/>
  <c r="H1666" i="1"/>
  <c r="G1666" i="1"/>
  <c r="C1666" i="1"/>
  <c r="H1665" i="1"/>
  <c r="G1665" i="1"/>
  <c r="C1665" i="1"/>
  <c r="C1664" i="1"/>
  <c r="C1663" i="1"/>
  <c r="H1663" i="1" s="1"/>
  <c r="H1662" i="1"/>
  <c r="G1662" i="1"/>
  <c r="C1662" i="1"/>
  <c r="H1661" i="1"/>
  <c r="G1661" i="1"/>
  <c r="C1661" i="1"/>
  <c r="C1660" i="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H1638" i="1"/>
  <c r="G1638" i="1"/>
  <c r="C1638" i="1"/>
  <c r="H1637" i="1"/>
  <c r="G1637" i="1"/>
  <c r="C1637" i="1"/>
  <c r="C1636" i="1"/>
  <c r="C1635" i="1"/>
  <c r="H1635" i="1" s="1"/>
  <c r="C1634" i="1"/>
  <c r="H1634" i="1" s="1"/>
  <c r="H1633" i="1"/>
  <c r="G1633" i="1"/>
  <c r="C1633" i="1"/>
  <c r="C1632" i="1"/>
  <c r="C1631" i="1"/>
  <c r="H1631" i="1" s="1"/>
  <c r="H1630" i="1"/>
  <c r="G1630" i="1"/>
  <c r="C1630" i="1"/>
  <c r="H1629" i="1"/>
  <c r="G1629" i="1"/>
  <c r="C1629"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G1613" i="1"/>
  <c r="C1613" i="1"/>
  <c r="H1613" i="1" s="1"/>
  <c r="C1612" i="1"/>
  <c r="C1611" i="1"/>
  <c r="H1611" i="1" s="1"/>
  <c r="H1610" i="1"/>
  <c r="G1610" i="1"/>
  <c r="C1610" i="1"/>
  <c r="G1609" i="1"/>
  <c r="C1609" i="1"/>
  <c r="H1609" i="1" s="1"/>
  <c r="C1608" i="1"/>
  <c r="C1607" i="1"/>
  <c r="H1607" i="1" s="1"/>
  <c r="H1606" i="1"/>
  <c r="C1606" i="1"/>
  <c r="G1606" i="1" s="1"/>
  <c r="H1605" i="1"/>
  <c r="C1605" i="1"/>
  <c r="G1605" i="1" s="1"/>
  <c r="C1603" i="1"/>
  <c r="H1603" i="1" s="1"/>
  <c r="H1601" i="1"/>
  <c r="G1601" i="1"/>
  <c r="C1601" i="1"/>
  <c r="C1600" i="1"/>
  <c r="C1599" i="1"/>
  <c r="H1599" i="1" s="1"/>
  <c r="H1598" i="1"/>
  <c r="G1598" i="1"/>
  <c r="C1598" i="1"/>
  <c r="H1597" i="1"/>
  <c r="G1597" i="1"/>
  <c r="C1597" i="1"/>
  <c r="C1596" i="1"/>
  <c r="C1595" i="1"/>
  <c r="H1595" i="1" s="1"/>
  <c r="G1594" i="1"/>
  <c r="C1594" i="1"/>
  <c r="H1594" i="1" s="1"/>
  <c r="H1593" i="1"/>
  <c r="G1593" i="1"/>
  <c r="C1593" i="1"/>
  <c r="C1592" i="1"/>
  <c r="C1591" i="1"/>
  <c r="H1591" i="1" s="1"/>
  <c r="C1590" i="1"/>
  <c r="H1590" i="1" s="1"/>
  <c r="H1589" i="1"/>
  <c r="G1589" i="1"/>
  <c r="C1589" i="1"/>
  <c r="C1588" i="1"/>
  <c r="C1587" i="1"/>
  <c r="H1587" i="1" s="1"/>
  <c r="C1586" i="1"/>
  <c r="H1586" i="1" s="1"/>
  <c r="C1585" i="1"/>
  <c r="H1585"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D1565" i="1"/>
  <c r="C1565" i="1"/>
  <c r="D1564" i="1"/>
  <c r="C1564" i="1"/>
  <c r="D1563" i="1"/>
  <c r="C1563" i="1"/>
  <c r="J1562" i="1"/>
  <c r="D1562" i="1"/>
  <c r="H1562" i="1" s="1"/>
  <c r="C1562" i="1"/>
  <c r="D1561" i="1"/>
  <c r="C1561" i="1"/>
  <c r="J1560" i="1"/>
  <c r="D1560" i="1"/>
  <c r="H1560" i="1" s="1"/>
  <c r="C1560" i="1"/>
  <c r="D1559" i="1"/>
  <c r="C1559" i="1"/>
  <c r="J1558" i="1"/>
  <c r="D1558" i="1"/>
  <c r="H1558" i="1" s="1"/>
  <c r="C1558" i="1"/>
  <c r="D1557" i="1"/>
  <c r="C1557" i="1"/>
  <c r="H1556" i="1"/>
  <c r="D1556" i="1"/>
  <c r="C1556" i="1"/>
  <c r="G1556" i="1" s="1"/>
  <c r="D1555" i="1"/>
  <c r="G1554" i="1"/>
  <c r="D1554" i="1"/>
  <c r="C1554" i="1"/>
  <c r="H1553" i="1"/>
  <c r="D1553" i="1"/>
  <c r="C1553" i="1"/>
  <c r="D1552" i="1"/>
  <c r="C1552" i="1"/>
  <c r="H1551" i="1"/>
  <c r="D1551" i="1"/>
  <c r="C1551" i="1"/>
  <c r="G1550" i="1"/>
  <c r="D1550" i="1"/>
  <c r="C1550" i="1"/>
  <c r="H1549" i="1"/>
  <c r="D1549" i="1"/>
  <c r="C1549" i="1"/>
  <c r="D1548" i="1"/>
  <c r="C1548" i="1"/>
  <c r="H1547" i="1"/>
  <c r="G1547" i="1"/>
  <c r="D1547" i="1"/>
  <c r="C1547" i="1"/>
  <c r="J1547" i="1" s="1"/>
  <c r="D1546" i="1"/>
  <c r="J1546" i="1" s="1"/>
  <c r="C1546" i="1"/>
  <c r="H1545" i="1"/>
  <c r="G1545" i="1"/>
  <c r="I1545" i="1" s="1"/>
  <c r="D1545" i="1"/>
  <c r="C1545" i="1"/>
  <c r="J1545" i="1" s="1"/>
  <c r="D1544" i="1"/>
  <c r="J1544" i="1" s="1"/>
  <c r="C1544" i="1"/>
  <c r="H1543" i="1"/>
  <c r="G1543" i="1"/>
  <c r="I1543" i="1" s="1"/>
  <c r="D1543" i="1"/>
  <c r="C1543" i="1"/>
  <c r="J1543" i="1" s="1"/>
  <c r="D1542" i="1"/>
  <c r="J1542" i="1" s="1"/>
  <c r="C1542" i="1"/>
  <c r="H1541" i="1"/>
  <c r="G1541" i="1"/>
  <c r="I1541" i="1" s="1"/>
  <c r="D1541" i="1"/>
  <c r="C1541" i="1"/>
  <c r="J1541" i="1" s="1"/>
  <c r="D1540" i="1"/>
  <c r="D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H649" i="1" s="1"/>
  <c r="C649" i="1"/>
  <c r="G648" i="1"/>
  <c r="D648" i="1"/>
  <c r="H648" i="1" s="1"/>
  <c r="C648" i="1"/>
  <c r="D647" i="1"/>
  <c r="H647" i="1" s="1"/>
  <c r="C647" i="1"/>
  <c r="G646" i="1"/>
  <c r="D646" i="1"/>
  <c r="H646" i="1" s="1"/>
  <c r="C646" i="1"/>
  <c r="H645" i="1"/>
  <c r="G645" i="1"/>
  <c r="D645" i="1"/>
  <c r="C645" i="1"/>
  <c r="H636" i="1"/>
  <c r="D636" i="1"/>
  <c r="G636" i="1" s="1"/>
  <c r="C636" i="1"/>
  <c r="G635" i="1"/>
  <c r="D635" i="1"/>
  <c r="H635" i="1" s="1"/>
  <c r="C635" i="1"/>
  <c r="H632" i="1"/>
  <c r="G632" i="1"/>
  <c r="D632" i="1"/>
  <c r="C632" i="1"/>
  <c r="H631" i="1"/>
  <c r="G631" i="1"/>
  <c r="D631" i="1"/>
  <c r="C631" i="1"/>
  <c r="H630" i="1"/>
  <c r="G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H572" i="1"/>
  <c r="G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D526" i="1"/>
  <c r="H525" i="1"/>
  <c r="G525" i="1"/>
  <c r="D525" i="1"/>
  <c r="C525" i="1"/>
  <c r="H524" i="1"/>
  <c r="G524" i="1"/>
  <c r="D524" i="1"/>
  <c r="C524" i="1"/>
  <c r="D523" i="1"/>
  <c r="H522" i="1"/>
  <c r="G522" i="1"/>
  <c r="D522" i="1"/>
  <c r="C522" i="1"/>
  <c r="H521" i="1"/>
  <c r="G521" i="1"/>
  <c r="D521" i="1"/>
  <c r="C521" i="1"/>
  <c r="H520" i="1"/>
  <c r="G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C422" i="1"/>
  <c r="C421" i="1"/>
  <c r="H416" i="1"/>
  <c r="G416" i="1"/>
  <c r="D416" i="1"/>
  <c r="C416" i="1"/>
  <c r="H415" i="1"/>
  <c r="D415" i="1"/>
  <c r="G415" i="1" s="1"/>
  <c r="C415" i="1"/>
  <c r="G414" i="1"/>
  <c r="D414" i="1"/>
  <c r="H414" i="1" s="1"/>
  <c r="C414" i="1"/>
  <c r="H411" i="1"/>
  <c r="G411" i="1"/>
  <c r="D411" i="1"/>
  <c r="C411" i="1"/>
  <c r="H410" i="1"/>
  <c r="G410" i="1"/>
  <c r="D410" i="1"/>
  <c r="C410" i="1"/>
  <c r="H409" i="1"/>
  <c r="G409" i="1"/>
  <c r="D409" i="1"/>
  <c r="C409" i="1"/>
  <c r="H408" i="1"/>
  <c r="G408" i="1"/>
  <c r="D408" i="1"/>
  <c r="C408" i="1"/>
  <c r="H407" i="1"/>
  <c r="G407" i="1"/>
  <c r="C407" i="1"/>
  <c r="H406" i="1"/>
  <c r="G406" i="1"/>
  <c r="D406" i="1"/>
  <c r="C406" i="1"/>
  <c r="D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G372" i="1"/>
  <c r="D372" i="1"/>
  <c r="H372" i="1" s="1"/>
  <c r="C372" i="1"/>
  <c r="H371" i="1"/>
  <c r="G371" i="1"/>
  <c r="D371" i="1"/>
  <c r="C371" i="1"/>
  <c r="H370" i="1"/>
  <c r="G370" i="1"/>
  <c r="D370" i="1"/>
  <c r="C370" i="1"/>
  <c r="G369" i="1"/>
  <c r="D369" i="1"/>
  <c r="H369" i="1" s="1"/>
  <c r="C369" i="1"/>
  <c r="G367" i="1"/>
  <c r="D367" i="1"/>
  <c r="H367" i="1" s="1"/>
  <c r="C367" i="1"/>
  <c r="H366" i="1"/>
  <c r="G366" i="1"/>
  <c r="D366" i="1"/>
  <c r="C366" i="1"/>
  <c r="H365" i="1"/>
  <c r="G365" i="1"/>
  <c r="D365" i="1"/>
  <c r="C365" i="1"/>
  <c r="H364" i="1"/>
  <c r="G364" i="1"/>
  <c r="D364" i="1"/>
  <c r="C364" i="1"/>
  <c r="H363" i="1"/>
  <c r="G363" i="1"/>
  <c r="D363" i="1"/>
  <c r="C363" i="1"/>
  <c r="H362" i="1"/>
  <c r="G362" i="1"/>
  <c r="D362" i="1"/>
  <c r="C362" i="1"/>
  <c r="D361" i="1"/>
  <c r="H360" i="1"/>
  <c r="G360" i="1"/>
  <c r="D360" i="1"/>
  <c r="C360" i="1"/>
  <c r="H359" i="1"/>
  <c r="G359" i="1"/>
  <c r="D359" i="1"/>
  <c r="C359" i="1"/>
  <c r="H358" i="1"/>
  <c r="G358" i="1"/>
  <c r="D358" i="1"/>
  <c r="C358" i="1"/>
  <c r="H357" i="1"/>
  <c r="G357" i="1"/>
  <c r="D357" i="1"/>
  <c r="C357" i="1"/>
  <c r="H354" i="1"/>
  <c r="G354" i="1"/>
  <c r="D354" i="1"/>
  <c r="C354" i="1"/>
  <c r="G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D298" i="1"/>
  <c r="G298" i="1" s="1"/>
  <c r="C298" i="1"/>
  <c r="H294" i="1"/>
  <c r="G294" i="1"/>
  <c r="D294" i="1"/>
  <c r="C294" i="1"/>
  <c r="H293" i="1"/>
  <c r="G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H267" i="1" s="1"/>
  <c r="C267" i="1"/>
  <c r="D266" i="1"/>
  <c r="H266" i="1" s="1"/>
  <c r="C266" i="1"/>
  <c r="C265" i="1"/>
  <c r="H264" i="1"/>
  <c r="G264" i="1"/>
  <c r="D264" i="1"/>
  <c r="C264" i="1"/>
  <c r="H263" i="1"/>
  <c r="G263" i="1"/>
  <c r="D263" i="1"/>
  <c r="C263" i="1"/>
  <c r="H262" i="1"/>
  <c r="G262" i="1"/>
  <c r="D262" i="1"/>
  <c r="C262" i="1"/>
  <c r="H261" i="1"/>
  <c r="G261" i="1"/>
  <c r="D261" i="1"/>
  <c r="C261" i="1"/>
  <c r="H260" i="1"/>
  <c r="G260" i="1"/>
  <c r="D260" i="1"/>
  <c r="C260" i="1"/>
  <c r="D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G243" i="1"/>
  <c r="D243" i="1"/>
  <c r="H243" i="1" s="1"/>
  <c r="C243" i="1"/>
  <c r="G242" i="1"/>
  <c r="D242" i="1"/>
  <c r="H242" i="1" s="1"/>
  <c r="C242" i="1"/>
  <c r="H241" i="1"/>
  <c r="G241" i="1"/>
  <c r="D241" i="1"/>
  <c r="C241" i="1"/>
  <c r="H240" i="1"/>
  <c r="G240" i="1"/>
  <c r="D240" i="1"/>
  <c r="C240" i="1"/>
  <c r="H239" i="1"/>
  <c r="G239" i="1"/>
  <c r="D239" i="1"/>
  <c r="C239" i="1"/>
  <c r="C238" i="1"/>
  <c r="G237" i="1"/>
  <c r="D237" i="1"/>
  <c r="C237" i="1"/>
  <c r="H237" i="1" s="1"/>
  <c r="D236" i="1"/>
  <c r="C236" i="1"/>
  <c r="H236" i="1" s="1"/>
  <c r="D235" i="1"/>
  <c r="C235" i="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D225" i="1"/>
  <c r="C225" i="1"/>
  <c r="G225" i="1" s="1"/>
  <c r="D224" i="1"/>
  <c r="C224" i="1"/>
  <c r="G224" i="1" s="1"/>
  <c r="H223" i="1"/>
  <c r="D223" i="1"/>
  <c r="C223" i="1"/>
  <c r="G223" i="1" s="1"/>
  <c r="H222" i="1"/>
  <c r="D222" i="1"/>
  <c r="C222" i="1"/>
  <c r="G222" i="1" s="1"/>
  <c r="C221" i="1"/>
  <c r="H220" i="1"/>
  <c r="D220" i="1"/>
  <c r="C220" i="1"/>
  <c r="G220" i="1" s="1"/>
  <c r="H219" i="1"/>
  <c r="D219" i="1"/>
  <c r="C219" i="1"/>
  <c r="G219" i="1" s="1"/>
  <c r="H218" i="1"/>
  <c r="D218" i="1"/>
  <c r="C218" i="1"/>
  <c r="G218" i="1" s="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C197" i="1"/>
  <c r="D196" i="1"/>
  <c r="C196" i="1"/>
  <c r="H196" i="1" s="1"/>
  <c r="G195" i="1"/>
  <c r="D195" i="1"/>
  <c r="C195" i="1"/>
  <c r="H195" i="1" s="1"/>
  <c r="G194" i="1"/>
  <c r="D194" i="1"/>
  <c r="C194" i="1"/>
  <c r="H194" i="1" s="1"/>
  <c r="D193" i="1"/>
  <c r="C193" i="1"/>
  <c r="H193" i="1" s="1"/>
  <c r="D192" i="1"/>
  <c r="C192" i="1"/>
  <c r="H192" i="1" s="1"/>
  <c r="G191" i="1"/>
  <c r="D191" i="1"/>
  <c r="C191" i="1"/>
  <c r="H191" i="1" s="1"/>
  <c r="C190" i="1"/>
  <c r="D189" i="1"/>
  <c r="C189" i="1"/>
  <c r="G189" i="1" s="1"/>
  <c r="H188" i="1"/>
  <c r="D188" i="1"/>
  <c r="C188" i="1"/>
  <c r="G188" i="1" s="1"/>
  <c r="H187" i="1"/>
  <c r="D187" i="1"/>
  <c r="C187" i="1"/>
  <c r="G187" i="1" s="1"/>
  <c r="D186" i="1"/>
  <c r="C186" i="1"/>
  <c r="G186" i="1" s="1"/>
  <c r="D185" i="1"/>
  <c r="C185" i="1"/>
  <c r="G185" i="1" s="1"/>
  <c r="H184" i="1"/>
  <c r="D184" i="1"/>
  <c r="C184" i="1"/>
  <c r="G184" i="1" s="1"/>
  <c r="D183" i="1"/>
  <c r="H183" i="1" s="1"/>
  <c r="C183" i="1"/>
  <c r="D182" i="1"/>
  <c r="C182" i="1"/>
  <c r="D181" i="1"/>
  <c r="C181" i="1"/>
  <c r="H180" i="1"/>
  <c r="D180" i="1"/>
  <c r="C180" i="1"/>
  <c r="G180" i="1" s="1"/>
  <c r="H179" i="1"/>
  <c r="D179" i="1"/>
  <c r="C179" i="1"/>
  <c r="G179" i="1" s="1"/>
  <c r="D178" i="1"/>
  <c r="C178" i="1"/>
  <c r="D177" i="1"/>
  <c r="C177" i="1"/>
  <c r="H176" i="1"/>
  <c r="D176" i="1"/>
  <c r="C176" i="1"/>
  <c r="D175" i="1"/>
  <c r="H175" i="1" s="1"/>
  <c r="C175" i="1"/>
  <c r="D174" i="1"/>
  <c r="C174" i="1"/>
  <c r="D173" i="1"/>
  <c r="C173" i="1"/>
  <c r="G173" i="1" s="1"/>
  <c r="H172" i="1"/>
  <c r="D172" i="1"/>
  <c r="C172" i="1"/>
  <c r="G172" i="1" s="1"/>
  <c r="H171" i="1"/>
  <c r="D171" i="1"/>
  <c r="C171" i="1"/>
  <c r="G171" i="1" s="1"/>
  <c r="D170" i="1"/>
  <c r="C170" i="1"/>
  <c r="G170" i="1" s="1"/>
  <c r="D169" i="1"/>
  <c r="C169" i="1"/>
  <c r="G169" i="1" s="1"/>
  <c r="H168" i="1"/>
  <c r="D168" i="1"/>
  <c r="C168" i="1"/>
  <c r="G168" i="1" s="1"/>
  <c r="D167" i="1"/>
  <c r="H167" i="1" s="1"/>
  <c r="C167" i="1"/>
  <c r="D166" i="1"/>
  <c r="C166" i="1"/>
  <c r="D165" i="1"/>
  <c r="C165" i="1"/>
  <c r="H164" i="1"/>
  <c r="D164" i="1"/>
  <c r="C164" i="1"/>
  <c r="G164" i="1" s="1"/>
  <c r="H163" i="1"/>
  <c r="D163" i="1"/>
  <c r="C163" i="1"/>
  <c r="G163" i="1" s="1"/>
  <c r="D162" i="1"/>
  <c r="C162" i="1"/>
  <c r="C161" i="1"/>
  <c r="G159" i="1"/>
  <c r="D159" i="1"/>
  <c r="C159" i="1"/>
  <c r="H159" i="1" s="1"/>
  <c r="D158" i="1"/>
  <c r="G158" i="1" s="1"/>
  <c r="C158" i="1"/>
  <c r="H158" i="1" s="1"/>
  <c r="G157" i="1"/>
  <c r="D157" i="1"/>
  <c r="C157" i="1"/>
  <c r="H157" i="1" s="1"/>
  <c r="D156" i="1"/>
  <c r="G156" i="1" s="1"/>
  <c r="C156" i="1"/>
  <c r="G155" i="1"/>
  <c r="D155" i="1"/>
  <c r="C155" i="1"/>
  <c r="H155" i="1" s="1"/>
  <c r="G154" i="1"/>
  <c r="D154" i="1"/>
  <c r="C154" i="1"/>
  <c r="H154" i="1" s="1"/>
  <c r="G153" i="1"/>
  <c r="D153" i="1"/>
  <c r="C153" i="1"/>
  <c r="H153" i="1" s="1"/>
  <c r="G152" i="1"/>
  <c r="D152" i="1"/>
  <c r="C152" i="1"/>
  <c r="H152" i="1" s="1"/>
  <c r="G151" i="1"/>
  <c r="D151" i="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D135" i="1"/>
  <c r="C135" i="1"/>
  <c r="G135" i="1" s="1"/>
  <c r="H134" i="1"/>
  <c r="D134" i="1"/>
  <c r="C134" i="1"/>
  <c r="G134" i="1" s="1"/>
  <c r="H133" i="1"/>
  <c r="D133" i="1"/>
  <c r="C133" i="1"/>
  <c r="G133" i="1" s="1"/>
  <c r="D132" i="1"/>
  <c r="C132" i="1"/>
  <c r="G132" i="1" s="1"/>
  <c r="D131" i="1"/>
  <c r="C131" i="1"/>
  <c r="G131" i="1" s="1"/>
  <c r="H130" i="1"/>
  <c r="D130" i="1"/>
  <c r="C130" i="1"/>
  <c r="G130" i="1" s="1"/>
  <c r="H129" i="1"/>
  <c r="D129" i="1"/>
  <c r="C129" i="1"/>
  <c r="G129" i="1" s="1"/>
  <c r="D128" i="1"/>
  <c r="C128" i="1"/>
  <c r="G128" i="1" s="1"/>
  <c r="D127" i="1"/>
  <c r="C127" i="1"/>
  <c r="G127" i="1" s="1"/>
  <c r="H126" i="1"/>
  <c r="D126" i="1"/>
  <c r="C126" i="1"/>
  <c r="G126" i="1" s="1"/>
  <c r="H125" i="1"/>
  <c r="D125" i="1"/>
  <c r="C125" i="1"/>
  <c r="G125" i="1" s="1"/>
  <c r="D124" i="1"/>
  <c r="C124" i="1"/>
  <c r="G124" i="1" s="1"/>
  <c r="D123" i="1"/>
  <c r="C123" i="1"/>
  <c r="G123" i="1" s="1"/>
  <c r="H122" i="1"/>
  <c r="D122" i="1"/>
  <c r="C122" i="1"/>
  <c r="G122" i="1" s="1"/>
  <c r="D121" i="1"/>
  <c r="D120" i="1"/>
  <c r="C120" i="1"/>
  <c r="G120" i="1" s="1"/>
  <c r="D119" i="1"/>
  <c r="C119" i="1"/>
  <c r="G119" i="1" s="1"/>
  <c r="D118" i="1"/>
  <c r="H118" i="1" s="1"/>
  <c r="C118" i="1"/>
  <c r="H117" i="1"/>
  <c r="D117" i="1"/>
  <c r="C117" i="1"/>
  <c r="G117" i="1" s="1"/>
  <c r="C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C108" i="1"/>
  <c r="H107" i="1"/>
  <c r="D107" i="1"/>
  <c r="C107" i="1"/>
  <c r="G107" i="1" s="1"/>
  <c r="H106" i="1"/>
  <c r="D106" i="1"/>
  <c r="C106" i="1"/>
  <c r="G106" i="1" s="1"/>
  <c r="H105" i="1"/>
  <c r="D105" i="1"/>
  <c r="C105" i="1"/>
  <c r="G105" i="1" s="1"/>
  <c r="H104" i="1"/>
  <c r="D104" i="1"/>
  <c r="C104" i="1"/>
  <c r="G104" i="1" s="1"/>
  <c r="H103" i="1"/>
  <c r="D103" i="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D77" i="1"/>
  <c r="C77" i="1"/>
  <c r="G77" i="1" s="1"/>
  <c r="D76" i="1"/>
  <c r="C76" i="1"/>
  <c r="G76" i="1" s="1"/>
  <c r="D75" i="1"/>
  <c r="C75" i="1"/>
  <c r="G75" i="1" s="1"/>
  <c r="H74" i="1"/>
  <c r="D74" i="1"/>
  <c r="C74" i="1"/>
  <c r="G74" i="1" s="1"/>
  <c r="H73" i="1"/>
  <c r="D73" i="1"/>
  <c r="C73" i="1"/>
  <c r="G73" i="1" s="1"/>
  <c r="D72" i="1"/>
  <c r="C72" i="1"/>
  <c r="G72" i="1" s="1"/>
  <c r="D71" i="1"/>
  <c r="C71" i="1"/>
  <c r="C70" i="1"/>
  <c r="H69" i="1"/>
  <c r="D69" i="1"/>
  <c r="C69" i="1"/>
  <c r="G69" i="1" s="1"/>
  <c r="D68" i="1"/>
  <c r="C68" i="1"/>
  <c r="G68" i="1" s="1"/>
  <c r="D67" i="1"/>
  <c r="C67" i="1"/>
  <c r="G67" i="1" s="1"/>
  <c r="H66" i="1"/>
  <c r="D66" i="1"/>
  <c r="C66" i="1"/>
  <c r="G66" i="1" s="1"/>
  <c r="H65" i="1"/>
  <c r="D65" i="1"/>
  <c r="C65" i="1"/>
  <c r="G65" i="1" s="1"/>
  <c r="H64" i="1"/>
  <c r="D64" i="1"/>
  <c r="C64" i="1"/>
  <c r="G64" i="1" s="1"/>
  <c r="H63" i="1"/>
  <c r="D63" i="1"/>
  <c r="C63" i="1"/>
  <c r="H62" i="1"/>
  <c r="D62" i="1"/>
  <c r="C62" i="1"/>
  <c r="G62" i="1" s="1"/>
  <c r="H61" i="1"/>
  <c r="D61" i="1"/>
  <c r="C61" i="1"/>
  <c r="G61" i="1" s="1"/>
  <c r="H60" i="1"/>
  <c r="D60" i="1"/>
  <c r="C60" i="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C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C4" i="1"/>
  <c r="G4" i="1" s="1"/>
  <c r="C3" i="1"/>
  <c r="G1685" i="1" l="1"/>
  <c r="G1670" i="1"/>
  <c r="G1634" i="1"/>
  <c r="H1602" i="1"/>
  <c r="G1602" i="1"/>
  <c r="C1604" i="1"/>
  <c r="D6" i="8"/>
  <c r="C1583" i="1" s="1"/>
  <c r="H1583" i="1" s="1"/>
  <c r="G1590" i="1"/>
  <c r="G1585" i="1"/>
  <c r="G1586" i="1"/>
  <c r="G695" i="1"/>
  <c r="E28" i="9"/>
  <c r="B28" i="9" s="1"/>
  <c r="E324" i="9"/>
  <c r="B324" i="9" s="1"/>
  <c r="E311" i="9"/>
  <c r="E322" i="9"/>
  <c r="B322" i="9" s="1"/>
  <c r="G650" i="1"/>
  <c r="B296" i="9"/>
  <c r="G647" i="1"/>
  <c r="G649" i="1"/>
  <c r="E294" i="9"/>
  <c r="B294" i="9" s="1"/>
  <c r="E115" i="9"/>
  <c r="B115" i="9" s="1"/>
  <c r="G423" i="1"/>
  <c r="H421" i="1"/>
  <c r="G421" i="1"/>
  <c r="F374" i="4"/>
  <c r="B247" i="9"/>
  <c r="F247" i="9"/>
  <c r="G267" i="1"/>
  <c r="G265" i="1"/>
  <c r="G266" i="1"/>
  <c r="F246" i="4"/>
  <c r="H235" i="1"/>
  <c r="E67" i="9"/>
  <c r="B67" i="9" s="1"/>
  <c r="F216" i="4"/>
  <c r="G212" i="1"/>
  <c r="G213" i="1"/>
  <c r="E64" i="9"/>
  <c r="B64" i="9" s="1"/>
  <c r="H197" i="1"/>
  <c r="E56" i="9"/>
  <c r="B56" i="9" s="1"/>
  <c r="B243" i="9"/>
  <c r="G183" i="1"/>
  <c r="G182" i="1"/>
  <c r="B239" i="9"/>
  <c r="G181" i="1"/>
  <c r="F239" i="9"/>
  <c r="G178" i="1"/>
  <c r="G177" i="1"/>
  <c r="G176" i="1"/>
  <c r="G174" i="1"/>
  <c r="G175" i="1"/>
  <c r="G166" i="1"/>
  <c r="G167" i="1"/>
  <c r="D161" i="1"/>
  <c r="H161" i="1" s="1"/>
  <c r="G165" i="1"/>
  <c r="G162" i="1"/>
  <c r="H156" i="1"/>
  <c r="D149" i="1"/>
  <c r="G149" i="1" s="1"/>
  <c r="F153" i="4"/>
  <c r="H151" i="1"/>
  <c r="H150" i="1"/>
  <c r="G118" i="1"/>
  <c r="G108" i="1"/>
  <c r="F112" i="4"/>
  <c r="G93" i="1"/>
  <c r="H87" i="1"/>
  <c r="G87" i="1"/>
  <c r="F91" i="4"/>
  <c r="G71" i="1"/>
  <c r="G70" i="1"/>
  <c r="E49" i="4"/>
  <c r="D45" i="1" s="1"/>
  <c r="G60" i="1"/>
  <c r="G63" i="1"/>
  <c r="G19" i="1"/>
  <c r="G5" i="1"/>
  <c r="E329" i="9"/>
  <c r="B329" i="9" s="1"/>
  <c r="E326" i="9"/>
  <c r="B326" i="9" s="1"/>
  <c r="D238" i="1"/>
  <c r="E230" i="4"/>
  <c r="D226" i="1" s="1"/>
  <c r="F254" i="4"/>
  <c r="C250" i="1"/>
  <c r="H156" i="9"/>
  <c r="D601" i="1"/>
  <c r="E597" i="4"/>
  <c r="D591" i="1" s="1"/>
  <c r="F621" i="4"/>
  <c r="C615" i="1"/>
  <c r="E255" i="5"/>
  <c r="D1259" i="1" s="1"/>
  <c r="D1260" i="1"/>
  <c r="H1548" i="1"/>
  <c r="J1548" i="1"/>
  <c r="H1552" i="1"/>
  <c r="J1552" i="1"/>
  <c r="J1565" i="1"/>
  <c r="H1565" i="1"/>
  <c r="G1565" i="1"/>
  <c r="I1565" i="1" s="1"/>
  <c r="H68" i="1"/>
  <c r="H72" i="1"/>
  <c r="H76" i="1"/>
  <c r="H120" i="1"/>
  <c r="H124" i="1"/>
  <c r="H128" i="1"/>
  <c r="H132" i="1"/>
  <c r="H162" i="1"/>
  <c r="H166" i="1"/>
  <c r="H170" i="1"/>
  <c r="H174" i="1"/>
  <c r="H178" i="1"/>
  <c r="H182" i="1"/>
  <c r="H186" i="1"/>
  <c r="G193" i="1"/>
  <c r="G197" i="1"/>
  <c r="H225" i="1"/>
  <c r="G228" i="1"/>
  <c r="G232" i="1"/>
  <c r="G236" i="1"/>
  <c r="G1548" i="1"/>
  <c r="I1548" i="1" s="1"/>
  <c r="G1552" i="1"/>
  <c r="I1552" i="1" s="1"/>
  <c r="G1557" i="1"/>
  <c r="J1557" i="1"/>
  <c r="H1557" i="1"/>
  <c r="G1561" i="1"/>
  <c r="I1561" i="1" s="1"/>
  <c r="J1561" i="1"/>
  <c r="H1561" i="1"/>
  <c r="G1564" i="1"/>
  <c r="I1564" i="1" s="1"/>
  <c r="J1564" i="1"/>
  <c r="H1564" i="1"/>
  <c r="H1574" i="1"/>
  <c r="G1574" i="1"/>
  <c r="I1574" i="1" s="1"/>
  <c r="J1574" i="1"/>
  <c r="H1581" i="1"/>
  <c r="G1581" i="1"/>
  <c r="I1581" i="1" s="1"/>
  <c r="J1581" i="1"/>
  <c r="H1684" i="1"/>
  <c r="G1684" i="1"/>
  <c r="D190" i="1"/>
  <c r="G190" i="1" s="1"/>
  <c r="F194" i="4"/>
  <c r="E648" i="4"/>
  <c r="D642" i="1" s="1"/>
  <c r="D422" i="1"/>
  <c r="E647" i="4"/>
  <c r="D641" i="1" s="1"/>
  <c r="F427" i="4"/>
  <c r="E479" i="4"/>
  <c r="D473" i="1" s="1"/>
  <c r="D474" i="1"/>
  <c r="F491" i="4"/>
  <c r="C485" i="1"/>
  <c r="F502" i="4"/>
  <c r="C496" i="1"/>
  <c r="F581" i="4"/>
  <c r="C575" i="1"/>
  <c r="F584" i="4"/>
  <c r="C578" i="1"/>
  <c r="D597" i="4"/>
  <c r="H136" i="1"/>
  <c r="G1559" i="1"/>
  <c r="I1559" i="1" s="1"/>
  <c r="J1559" i="1"/>
  <c r="H1559" i="1"/>
  <c r="G1563" i="1"/>
  <c r="H1563" i="1"/>
  <c r="H1570" i="1"/>
  <c r="G1570" i="1"/>
  <c r="I1570" i="1" s="1"/>
  <c r="J1570" i="1"/>
  <c r="H1584" i="1"/>
  <c r="G1584" i="1"/>
  <c r="H1588" i="1"/>
  <c r="G1588" i="1"/>
  <c r="H1592" i="1"/>
  <c r="G1592" i="1"/>
  <c r="H1596" i="1"/>
  <c r="G1596" i="1"/>
  <c r="H1600" i="1"/>
  <c r="G1600" i="1"/>
  <c r="H1604" i="1"/>
  <c r="G1604" i="1"/>
  <c r="H1608" i="1"/>
  <c r="G1608" i="1"/>
  <c r="H1612" i="1"/>
  <c r="G1612" i="1"/>
  <c r="H1616" i="1"/>
  <c r="G1616" i="1"/>
  <c r="H1620" i="1"/>
  <c r="G1620" i="1"/>
  <c r="F8" i="4"/>
  <c r="E7" i="4"/>
  <c r="F7" i="4" s="1"/>
  <c r="E309" i="4"/>
  <c r="D309" i="1"/>
  <c r="D361" i="4"/>
  <c r="F366" i="4"/>
  <c r="C361" i="1"/>
  <c r="C368" i="1"/>
  <c r="D374" i="1"/>
  <c r="F379" i="4"/>
  <c r="D6" i="7"/>
  <c r="C1540" i="1"/>
  <c r="H33" i="3"/>
  <c r="C1555" i="1"/>
  <c r="H1639" i="1"/>
  <c r="G1639" i="1"/>
  <c r="H1659" i="1"/>
  <c r="G1659" i="1"/>
  <c r="C1681" i="1"/>
  <c r="I40" i="3"/>
  <c r="H67" i="1"/>
  <c r="H71" i="1"/>
  <c r="H75" i="1"/>
  <c r="H119" i="1"/>
  <c r="H123" i="1"/>
  <c r="H127" i="1"/>
  <c r="H131" i="1"/>
  <c r="H135" i="1"/>
  <c r="H165" i="1"/>
  <c r="H169" i="1"/>
  <c r="H173" i="1"/>
  <c r="H177" i="1"/>
  <c r="H181" i="1"/>
  <c r="H185" i="1"/>
  <c r="H189" i="1"/>
  <c r="G192" i="1"/>
  <c r="G196" i="1"/>
  <c r="H224" i="1"/>
  <c r="G227" i="1"/>
  <c r="G231" i="1"/>
  <c r="G235" i="1"/>
  <c r="H1550" i="1"/>
  <c r="I1550" i="1" s="1"/>
  <c r="J1550" i="1"/>
  <c r="H1554" i="1"/>
  <c r="I1554" i="1" s="1"/>
  <c r="J1554" i="1"/>
  <c r="H1624" i="1"/>
  <c r="G1624" i="1"/>
  <c r="H1632" i="1"/>
  <c r="G1632" i="1"/>
  <c r="H1636" i="1"/>
  <c r="G1636" i="1"/>
  <c r="D116" i="1"/>
  <c r="G116" i="1" s="1"/>
  <c r="F120" i="4"/>
  <c r="E106" i="4"/>
  <c r="D102" i="1" s="1"/>
  <c r="F322" i="4"/>
  <c r="D321" i="4"/>
  <c r="C317" i="1"/>
  <c r="F341" i="4"/>
  <c r="C336" i="1"/>
  <c r="F354" i="4"/>
  <c r="C349" i="1"/>
  <c r="E466" i="4"/>
  <c r="D460" i="1" s="1"/>
  <c r="D461" i="1"/>
  <c r="E7" i="5"/>
  <c r="D1017" i="1"/>
  <c r="H1568" i="1"/>
  <c r="G1568" i="1"/>
  <c r="I1568" i="1" s="1"/>
  <c r="J1568" i="1"/>
  <c r="H1579" i="1"/>
  <c r="G1579" i="1"/>
  <c r="I1579" i="1" s="1"/>
  <c r="J1579" i="1"/>
  <c r="H1660" i="1"/>
  <c r="G1660" i="1"/>
  <c r="H1664" i="1"/>
  <c r="G1664" i="1"/>
  <c r="H1668" i="1"/>
  <c r="G1668" i="1"/>
  <c r="H1672" i="1"/>
  <c r="G1672" i="1"/>
  <c r="H1676" i="1"/>
  <c r="G1676" i="1"/>
  <c r="H1680" i="1"/>
  <c r="G1680" i="1"/>
  <c r="D79" i="1"/>
  <c r="H79" i="1" s="1"/>
  <c r="F83" i="4"/>
  <c r="E82" i="4"/>
  <c r="D78" i="1" s="1"/>
  <c r="G78" i="1" s="1"/>
  <c r="D221" i="1"/>
  <c r="G221" i="1" s="1"/>
  <c r="E221" i="4"/>
  <c r="D217" i="1" s="1"/>
  <c r="D356" i="1"/>
  <c r="E430" i="4"/>
  <c r="D425" i="1"/>
  <c r="F557" i="4"/>
  <c r="D536" i="4"/>
  <c r="C551" i="1"/>
  <c r="F135" i="5"/>
  <c r="C1140" i="1"/>
  <c r="E251" i="5"/>
  <c r="F5" i="6"/>
  <c r="H26" i="3"/>
  <c r="C1401" i="1"/>
  <c r="F10" i="6"/>
  <c r="C1406" i="1"/>
  <c r="H1542" i="1"/>
  <c r="G1542" i="1"/>
  <c r="I1542" i="1" s="1"/>
  <c r="H1544" i="1"/>
  <c r="G1544" i="1"/>
  <c r="I1544" i="1" s="1"/>
  <c r="H1546" i="1"/>
  <c r="G1546" i="1"/>
  <c r="I1546" i="1" s="1"/>
  <c r="G1549" i="1"/>
  <c r="I1549" i="1" s="1"/>
  <c r="J1549" i="1"/>
  <c r="G1551" i="1"/>
  <c r="I1551" i="1" s="1"/>
  <c r="J1551" i="1"/>
  <c r="G1553" i="1"/>
  <c r="I1553" i="1" s="1"/>
  <c r="J1553" i="1"/>
  <c r="G1558" i="1"/>
  <c r="I1558" i="1" s="1"/>
  <c r="G1560" i="1"/>
  <c r="I1560" i="1" s="1"/>
  <c r="G1562" i="1"/>
  <c r="I1562" i="1" s="1"/>
  <c r="H1566" i="1"/>
  <c r="G1566" i="1"/>
  <c r="I1566" i="1" s="1"/>
  <c r="J1566" i="1"/>
  <c r="H1576" i="1"/>
  <c r="G1576" i="1"/>
  <c r="I1576" i="1" s="1"/>
  <c r="J1576" i="1"/>
  <c r="H1640" i="1"/>
  <c r="G1640" i="1"/>
  <c r="H1644" i="1"/>
  <c r="G1644" i="1"/>
  <c r="H1648" i="1"/>
  <c r="G1648" i="1"/>
  <c r="H1652" i="1"/>
  <c r="G1652" i="1"/>
  <c r="H1656" i="1"/>
  <c r="G1656" i="1"/>
  <c r="D125" i="4"/>
  <c r="F126" i="4"/>
  <c r="D137" i="1"/>
  <c r="E140" i="4"/>
  <c r="D136" i="1" s="1"/>
  <c r="G136" i="1" s="1"/>
  <c r="F263" i="4"/>
  <c r="D262" i="4"/>
  <c r="C259" i="1"/>
  <c r="E406" i="4"/>
  <c r="D401" i="1" s="1"/>
  <c r="D402" i="1"/>
  <c r="F410" i="4"/>
  <c r="C405" i="1"/>
  <c r="D522" i="4"/>
  <c r="F529" i="4"/>
  <c r="C523" i="1"/>
  <c r="F532" i="4"/>
  <c r="C526" i="1"/>
  <c r="C641" i="1"/>
  <c r="E70" i="5"/>
  <c r="D1076" i="1"/>
  <c r="H339" i="9"/>
  <c r="D1223" i="1"/>
  <c r="F99" i="6"/>
  <c r="D89" i="6"/>
  <c r="C1495" i="1"/>
  <c r="H24" i="9"/>
  <c r="G24" i="9"/>
  <c r="D230" i="4"/>
  <c r="F237" i="4"/>
  <c r="E262" i="4"/>
  <c r="D258" i="1" s="1"/>
  <c r="F274" i="4"/>
  <c r="D273" i="4"/>
  <c r="G336" i="9"/>
  <c r="F178" i="5"/>
  <c r="H336" i="9"/>
  <c r="E177" i="5"/>
  <c r="F204" i="5"/>
  <c r="D203" i="5"/>
  <c r="E141" i="6"/>
  <c r="F130" i="6"/>
  <c r="D129" i="6"/>
  <c r="G1587" i="1"/>
  <c r="G1591" i="1"/>
  <c r="G1595" i="1"/>
  <c r="G1599" i="1"/>
  <c r="G1603" i="1"/>
  <c r="G1607" i="1"/>
  <c r="G1611" i="1"/>
  <c r="G1615" i="1"/>
  <c r="G1619" i="1"/>
  <c r="G1623" i="1"/>
  <c r="G1627" i="1"/>
  <c r="G1631" i="1"/>
  <c r="G1635" i="1"/>
  <c r="G1643" i="1"/>
  <c r="G1647" i="1"/>
  <c r="G1651" i="1"/>
  <c r="G1655" i="1"/>
  <c r="G1663" i="1"/>
  <c r="G1667" i="1"/>
  <c r="G1671" i="1"/>
  <c r="G1675" i="1"/>
  <c r="G1679" i="1"/>
  <c r="G1683" i="1"/>
  <c r="F23" i="4"/>
  <c r="E164" i="4"/>
  <c r="E373" i="4"/>
  <c r="D368" i="1" s="1"/>
  <c r="F572" i="4"/>
  <c r="D571" i="4"/>
  <c r="E584" i="4"/>
  <c r="D578" i="1" s="1"/>
  <c r="F630" i="4"/>
  <c r="D629" i="4"/>
  <c r="G316" i="9"/>
  <c r="G315" i="9"/>
  <c r="E315" i="9" s="1"/>
  <c r="B315" i="9" s="1"/>
  <c r="D147" i="5"/>
  <c r="F150" i="5"/>
  <c r="D274" i="5"/>
  <c r="D251" i="5" s="1"/>
  <c r="F277" i="5"/>
  <c r="E35" i="6"/>
  <c r="D51" i="8"/>
  <c r="D49" i="4"/>
  <c r="D106" i="4"/>
  <c r="F154" i="4"/>
  <c r="F170" i="4"/>
  <c r="D164" i="4"/>
  <c r="E202" i="4"/>
  <c r="D198" i="1" s="1"/>
  <c r="F269" i="4"/>
  <c r="D309" i="4"/>
  <c r="F314" i="4"/>
  <c r="D648" i="4"/>
  <c r="E536" i="4"/>
  <c r="E571" i="4"/>
  <c r="D565" i="1" s="1"/>
  <c r="G156" i="9"/>
  <c r="E156" i="9" s="1"/>
  <c r="B156" i="9" s="1"/>
  <c r="F607" i="4"/>
  <c r="E629" i="4"/>
  <c r="D623" i="1" s="1"/>
  <c r="G314" i="9"/>
  <c r="E314" i="9" s="1"/>
  <c r="B314" i="9" s="1"/>
  <c r="F89" i="5"/>
  <c r="D88" i="5"/>
  <c r="H316" i="9"/>
  <c r="H315" i="9"/>
  <c r="G339" i="9"/>
  <c r="F219" i="5"/>
  <c r="F36" i="6"/>
  <c r="D35" i="6"/>
  <c r="F122" i="6"/>
  <c r="D114" i="6"/>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M228" i="9"/>
  <c r="G179" i="9"/>
  <c r="G178" i="9"/>
  <c r="E178" i="9" s="1"/>
  <c r="B178" i="9" s="1"/>
  <c r="G177" i="9"/>
  <c r="E177" i="9" s="1"/>
  <c r="B177" i="9" s="1"/>
  <c r="G176" i="9"/>
  <c r="E176" i="9" s="1"/>
  <c r="B176" i="9" s="1"/>
  <c r="G175" i="9"/>
  <c r="E175" i="9" s="1"/>
  <c r="B175" i="9" s="1"/>
  <c r="G174" i="9"/>
  <c r="E174" i="9" s="1"/>
  <c r="B174" i="9" s="1"/>
  <c r="H309" i="9"/>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310" i="9"/>
  <c r="E310" i="9" s="1"/>
  <c r="B310" i="9" s="1"/>
  <c r="G180" i="9"/>
  <c r="E180" i="9" s="1"/>
  <c r="B180" i="9" s="1"/>
  <c r="I10" i="9"/>
  <c r="E88" i="5"/>
  <c r="D1093" i="1" s="1"/>
  <c r="B96" i="9"/>
  <c r="B100" i="9"/>
  <c r="E107" i="9"/>
  <c r="B107" i="9" s="1"/>
  <c r="B113" i="9"/>
  <c r="E123" i="9"/>
  <c r="B123" i="9" s="1"/>
  <c r="B129" i="9"/>
  <c r="E136" i="9"/>
  <c r="B136" i="9" s="1"/>
  <c r="B141" i="9"/>
  <c r="E144" i="9"/>
  <c r="B144" i="9" s="1"/>
  <c r="B149" i="9"/>
  <c r="E152" i="9"/>
  <c r="B152" i="9" s="1"/>
  <c r="B157" i="9"/>
  <c r="E160" i="9"/>
  <c r="B160" i="9" s="1"/>
  <c r="B165" i="9"/>
  <c r="E168" i="9"/>
  <c r="B168" i="9" s="1"/>
  <c r="B241" i="9"/>
  <c r="B249" i="9"/>
  <c r="B257" i="9"/>
  <c r="B265" i="9"/>
  <c r="B273" i="9"/>
  <c r="B281" i="9"/>
  <c r="B289" i="9"/>
  <c r="F298" i="9"/>
  <c r="B319" i="9"/>
  <c r="B327" i="9"/>
  <c r="B311" i="9"/>
  <c r="B237" i="9"/>
  <c r="B245" i="9"/>
  <c r="B253" i="9"/>
  <c r="B261" i="9"/>
  <c r="B269" i="9"/>
  <c r="B277" i="9"/>
  <c r="B285" i="9"/>
  <c r="B323" i="9"/>
  <c r="B331" i="9"/>
  <c r="G1583" i="1" l="1"/>
  <c r="D44" i="8"/>
  <c r="C1621" i="1" s="1"/>
  <c r="E24" i="9"/>
  <c r="F647" i="4"/>
  <c r="F373" i="4"/>
  <c r="H190" i="1"/>
  <c r="G161" i="1"/>
  <c r="H149" i="1"/>
  <c r="H116" i="1"/>
  <c r="F82" i="4"/>
  <c r="G79" i="1"/>
  <c r="H78" i="1"/>
  <c r="F251" i="5"/>
  <c r="H24" i="3"/>
  <c r="C1255" i="1"/>
  <c r="F114" i="6"/>
  <c r="H29" i="3"/>
  <c r="C1510" i="1"/>
  <c r="F230" i="4"/>
  <c r="C226" i="1"/>
  <c r="G1495" i="1"/>
  <c r="H1495" i="1"/>
  <c r="G402" i="1"/>
  <c r="H402" i="1"/>
  <c r="F125" i="4"/>
  <c r="C121" i="1"/>
  <c r="D424" i="1"/>
  <c r="G309" i="1"/>
  <c r="H309" i="1"/>
  <c r="G575" i="1"/>
  <c r="H575" i="1"/>
  <c r="G485" i="1"/>
  <c r="H485" i="1"/>
  <c r="F228" i="9"/>
  <c r="B228" i="9" s="1"/>
  <c r="E339" i="9"/>
  <c r="B339" i="9" s="1"/>
  <c r="F164" i="4"/>
  <c r="D152" i="4"/>
  <c r="C160" i="1"/>
  <c r="F49" i="4"/>
  <c r="C45" i="1"/>
  <c r="E316" i="9"/>
  <c r="B316" i="9" s="1"/>
  <c r="F571" i="4"/>
  <c r="C565" i="1"/>
  <c r="G338" i="9"/>
  <c r="E338" i="9" s="1"/>
  <c r="B338" i="9" s="1"/>
  <c r="C1207" i="1"/>
  <c r="F203" i="5"/>
  <c r="D177" i="5"/>
  <c r="F202" i="4"/>
  <c r="F89" i="6"/>
  <c r="C1485" i="1"/>
  <c r="H1076" i="1"/>
  <c r="G1076" i="1"/>
  <c r="H526" i="1"/>
  <c r="G526" i="1"/>
  <c r="F522" i="4"/>
  <c r="C516" i="1"/>
  <c r="G401" i="1"/>
  <c r="H401" i="1"/>
  <c r="D6" i="4"/>
  <c r="D1255" i="1"/>
  <c r="I24" i="3"/>
  <c r="F536" i="4"/>
  <c r="D535" i="4"/>
  <c r="C530" i="1"/>
  <c r="H460" i="1"/>
  <c r="G460" i="1"/>
  <c r="G1555" i="1"/>
  <c r="H1555" i="1"/>
  <c r="H361" i="1"/>
  <c r="G361" i="1"/>
  <c r="E308" i="4"/>
  <c r="D304" i="1"/>
  <c r="F597" i="4"/>
  <c r="C591" i="1"/>
  <c r="D430" i="4"/>
  <c r="G1260" i="1"/>
  <c r="H1260" i="1"/>
  <c r="F648" i="4"/>
  <c r="C642" i="1"/>
  <c r="F106" i="4"/>
  <c r="C102" i="1"/>
  <c r="D160" i="1"/>
  <c r="E152" i="4"/>
  <c r="C269" i="1"/>
  <c r="F273" i="4"/>
  <c r="G1401" i="1"/>
  <c r="H1401" i="1"/>
  <c r="G551" i="1"/>
  <c r="H551" i="1"/>
  <c r="G461" i="1"/>
  <c r="H461" i="1"/>
  <c r="H336" i="1"/>
  <c r="G336" i="1"/>
  <c r="E309" i="9"/>
  <c r="B309" i="9" s="1"/>
  <c r="H27" i="3"/>
  <c r="F35" i="6"/>
  <c r="C1431" i="1"/>
  <c r="D308" i="4"/>
  <c r="C304" i="1"/>
  <c r="F309" i="4"/>
  <c r="D1431" i="1"/>
  <c r="I27" i="3"/>
  <c r="F629" i="4"/>
  <c r="C623" i="1"/>
  <c r="C1525" i="1"/>
  <c r="F129" i="6"/>
  <c r="B24" i="9"/>
  <c r="E69" i="5"/>
  <c r="D1075" i="1"/>
  <c r="H405" i="1"/>
  <c r="G405" i="1"/>
  <c r="H259" i="1"/>
  <c r="G259" i="1"/>
  <c r="G137" i="1"/>
  <c r="H137" i="1"/>
  <c r="H1406" i="1"/>
  <c r="G1406" i="1"/>
  <c r="H1140" i="1"/>
  <c r="G1140" i="1"/>
  <c r="E360" i="4"/>
  <c r="H1017" i="1"/>
  <c r="G1017" i="1"/>
  <c r="G349" i="1"/>
  <c r="H349" i="1"/>
  <c r="G317" i="1"/>
  <c r="H317" i="1"/>
  <c r="H374" i="1"/>
  <c r="G374" i="1"/>
  <c r="E6" i="4"/>
  <c r="D3" i="1"/>
  <c r="H578" i="1"/>
  <c r="G578" i="1"/>
  <c r="H496" i="1"/>
  <c r="G496" i="1"/>
  <c r="H221" i="1"/>
  <c r="H1259" i="1"/>
  <c r="G1259" i="1"/>
  <c r="G601" i="1"/>
  <c r="H601" i="1"/>
  <c r="F88" i="5"/>
  <c r="C1093" i="1"/>
  <c r="D69" i="5"/>
  <c r="H198" i="1"/>
  <c r="G198" i="1"/>
  <c r="F274" i="5"/>
  <c r="C1278" i="1"/>
  <c r="D1537" i="1"/>
  <c r="I30" i="3"/>
  <c r="H1681" i="1"/>
  <c r="G1681" i="1"/>
  <c r="D5" i="7"/>
  <c r="C1539" i="1"/>
  <c r="H473" i="1"/>
  <c r="G473" i="1"/>
  <c r="H250" i="1"/>
  <c r="G250" i="1"/>
  <c r="E179" i="9"/>
  <c r="B179" i="9" s="1"/>
  <c r="E535" i="4"/>
  <c r="D530" i="1"/>
  <c r="C1628" i="1"/>
  <c r="D45" i="8"/>
  <c r="G343" i="9" s="1"/>
  <c r="E343" i="9" s="1"/>
  <c r="B343" i="9" s="1"/>
  <c r="F147" i="5"/>
  <c r="C1152" i="1"/>
  <c r="E176" i="5"/>
  <c r="D1180" i="1" s="1"/>
  <c r="D1181" i="1"/>
  <c r="I23" i="3"/>
  <c r="E336" i="9"/>
  <c r="B336" i="9" s="1"/>
  <c r="G1223" i="1"/>
  <c r="H1223" i="1"/>
  <c r="G641" i="1"/>
  <c r="H641" i="1"/>
  <c r="H523" i="1"/>
  <c r="G523" i="1"/>
  <c r="F262" i="4"/>
  <c r="C258" i="1"/>
  <c r="D141" i="6"/>
  <c r="H425" i="1"/>
  <c r="G425" i="1"/>
  <c r="G217" i="1"/>
  <c r="H217" i="1"/>
  <c r="D1012" i="1"/>
  <c r="I21" i="3"/>
  <c r="F321" i="4"/>
  <c r="C316" i="1"/>
  <c r="H1540" i="1"/>
  <c r="G1540" i="1"/>
  <c r="G368" i="1"/>
  <c r="H368" i="1"/>
  <c r="D360" i="4"/>
  <c r="F361" i="4"/>
  <c r="C356" i="1"/>
  <c r="H474" i="1"/>
  <c r="G474" i="1"/>
  <c r="H422" i="1"/>
  <c r="G422" i="1"/>
  <c r="I1557" i="1"/>
  <c r="G615" i="1"/>
  <c r="H615" i="1"/>
  <c r="G238" i="1"/>
  <c r="H238" i="1"/>
  <c r="H19" i="9" l="1"/>
  <c r="E19" i="9" s="1"/>
  <c r="B19" i="9" s="1"/>
  <c r="I38" i="3"/>
  <c r="H30" i="3"/>
  <c r="F141" i="6"/>
  <c r="C1537" i="1"/>
  <c r="F69" i="5"/>
  <c r="H22" i="3"/>
  <c r="D6" i="5"/>
  <c r="C1074" i="1"/>
  <c r="H3" i="1"/>
  <c r="G3" i="1"/>
  <c r="H356" i="1"/>
  <c r="G356" i="1"/>
  <c r="H1628" i="1"/>
  <c r="G1628" i="1"/>
  <c r="H1278" i="1"/>
  <c r="G1278" i="1"/>
  <c r="G102" i="1"/>
  <c r="H102" i="1"/>
  <c r="G1207" i="1"/>
  <c r="H1207" i="1"/>
  <c r="D299" i="4"/>
  <c r="H17" i="3"/>
  <c r="F152" i="4"/>
  <c r="C148" i="1"/>
  <c r="G121" i="1"/>
  <c r="H121" i="1"/>
  <c r="G1510" i="1"/>
  <c r="H1510" i="1"/>
  <c r="H258" i="1"/>
  <c r="G258" i="1"/>
  <c r="H1152" i="1"/>
  <c r="G1152" i="1"/>
  <c r="G347" i="9"/>
  <c r="E347" i="9" s="1"/>
  <c r="G1093" i="1"/>
  <c r="H1093" i="1"/>
  <c r="E422" i="4"/>
  <c r="D2" i="1"/>
  <c r="I16" i="3"/>
  <c r="H1075" i="1"/>
  <c r="G1075" i="1"/>
  <c r="H530" i="1"/>
  <c r="G530" i="1"/>
  <c r="G45" i="1"/>
  <c r="H45" i="1"/>
  <c r="H1255" i="1"/>
  <c r="G1255" i="1"/>
  <c r="D418" i="4"/>
  <c r="F360" i="4"/>
  <c r="C355" i="1"/>
  <c r="H1012" i="1"/>
  <c r="G1012" i="1"/>
  <c r="E640" i="4"/>
  <c r="D634" i="1" s="1"/>
  <c r="D529" i="1"/>
  <c r="E418" i="4"/>
  <c r="D413" i="1" s="1"/>
  <c r="D355" i="1"/>
  <c r="F430" i="4"/>
  <c r="C424" i="1"/>
  <c r="D639" i="4"/>
  <c r="D303" i="1"/>
  <c r="E417" i="4"/>
  <c r="D412" i="1" s="1"/>
  <c r="D640" i="4"/>
  <c r="C529" i="1"/>
  <c r="F535" i="4"/>
  <c r="D422" i="4"/>
  <c r="F6" i="4"/>
  <c r="H16" i="3"/>
  <c r="D300" i="4"/>
  <c r="C2" i="1"/>
  <c r="D176" i="5"/>
  <c r="H23" i="3"/>
  <c r="C1181" i="1"/>
  <c r="F177" i="5"/>
  <c r="G565" i="1"/>
  <c r="H565" i="1"/>
  <c r="E639" i="4"/>
  <c r="D633" i="1" s="1"/>
  <c r="H226" i="1"/>
  <c r="G226" i="1"/>
  <c r="H1539" i="1"/>
  <c r="G1539" i="1"/>
  <c r="H304" i="1"/>
  <c r="G304" i="1"/>
  <c r="G269" i="1"/>
  <c r="H269" i="1"/>
  <c r="H1621" i="1"/>
  <c r="G1621" i="1"/>
  <c r="H516" i="1"/>
  <c r="G516" i="1"/>
  <c r="G345" i="9"/>
  <c r="E345" i="9" s="1"/>
  <c r="H32" i="3"/>
  <c r="C1538" i="1"/>
  <c r="D1074" i="1"/>
  <c r="I22" i="3"/>
  <c r="H1525" i="1"/>
  <c r="G1525" i="1"/>
  <c r="D417" i="4"/>
  <c r="F308" i="4"/>
  <c r="C303" i="1"/>
  <c r="E299" i="4"/>
  <c r="E300" i="4" s="1"/>
  <c r="D148" i="1"/>
  <c r="I17" i="3"/>
  <c r="G642" i="1"/>
  <c r="H642" i="1"/>
  <c r="H316" i="1"/>
  <c r="G316" i="1"/>
  <c r="E6" i="5"/>
  <c r="C1622" i="1"/>
  <c r="I39" i="3"/>
  <c r="H623" i="1"/>
  <c r="G623" i="1"/>
  <c r="H1431" i="1"/>
  <c r="G1431" i="1"/>
  <c r="K1480" i="9"/>
  <c r="H591" i="1"/>
  <c r="G591" i="1"/>
  <c r="H1485" i="1"/>
  <c r="G1485" i="1"/>
  <c r="G160" i="1"/>
  <c r="H160" i="1"/>
  <c r="G342" i="9"/>
  <c r="E342" i="9" s="1"/>
  <c r="D296" i="1" l="1"/>
  <c r="E643" i="4"/>
  <c r="D417" i="1"/>
  <c r="D423" i="4"/>
  <c r="D301" i="4"/>
  <c r="C295" i="1"/>
  <c r="F299" i="4"/>
  <c r="H303" i="1"/>
  <c r="G303" i="1"/>
  <c r="G148" i="1"/>
  <c r="H148" i="1"/>
  <c r="G1537" i="1"/>
  <c r="H1537" i="1"/>
  <c r="E341" i="9"/>
  <c r="B342" i="9"/>
  <c r="B345" i="9"/>
  <c r="E344" i="9"/>
  <c r="I10" i="3" s="1"/>
  <c r="F176" i="5"/>
  <c r="C1180" i="1"/>
  <c r="G306" i="9"/>
  <c r="E306" i="9" s="1"/>
  <c r="B306" i="9" s="1"/>
  <c r="G299" i="9"/>
  <c r="F6" i="5"/>
  <c r="C1011" i="1"/>
  <c r="G1622" i="1"/>
  <c r="H1622" i="1"/>
  <c r="E301" i="4"/>
  <c r="D297" i="1" s="1"/>
  <c r="D295" i="1"/>
  <c r="E423" i="4"/>
  <c r="E424" i="4" s="1"/>
  <c r="D419" i="1" s="1"/>
  <c r="G1538" i="1"/>
  <c r="H1538" i="1"/>
  <c r="H1181" i="1"/>
  <c r="G1181" i="1"/>
  <c r="F300" i="4"/>
  <c r="C296" i="1"/>
  <c r="E346" i="9"/>
  <c r="B347" i="9"/>
  <c r="H299" i="9"/>
  <c r="D1011" i="1"/>
  <c r="H11" i="3"/>
  <c r="F418" i="4"/>
  <c r="C413" i="1"/>
  <c r="G1074" i="1"/>
  <c r="H1074" i="1"/>
  <c r="H9" i="3"/>
  <c r="G529" i="1"/>
  <c r="H529" i="1"/>
  <c r="F639" i="4"/>
  <c r="C633" i="1"/>
  <c r="F417" i="4"/>
  <c r="C412" i="1"/>
  <c r="G2" i="1"/>
  <c r="H2" i="1"/>
  <c r="D424" i="4"/>
  <c r="F422" i="4"/>
  <c r="D643" i="4"/>
  <c r="C417" i="1"/>
  <c r="F640" i="4"/>
  <c r="C634" i="1"/>
  <c r="H424" i="1"/>
  <c r="G424" i="1"/>
  <c r="H355" i="1"/>
  <c r="G355" i="1"/>
  <c r="F424" i="4" l="1"/>
  <c r="C419" i="1"/>
  <c r="G412" i="1"/>
  <c r="H412" i="1"/>
  <c r="E299" i="9"/>
  <c r="F301" i="4"/>
  <c r="C297" i="1"/>
  <c r="G633" i="1"/>
  <c r="H633" i="1"/>
  <c r="I9" i="3"/>
  <c r="K3" i="9"/>
  <c r="E425" i="4"/>
  <c r="D420" i="1" s="1"/>
  <c r="D418" i="1"/>
  <c r="E644" i="4"/>
  <c r="E645" i="4" s="1"/>
  <c r="H20" i="9"/>
  <c r="D644" i="4"/>
  <c r="F423" i="4"/>
  <c r="C418" i="1"/>
  <c r="D425" i="4"/>
  <c r="G20" i="9"/>
  <c r="E20" i="9" s="1"/>
  <c r="B20" i="9" s="1"/>
  <c r="H296" i="1"/>
  <c r="G296" i="1"/>
  <c r="H295" i="1"/>
  <c r="G295" i="1"/>
  <c r="D637" i="1"/>
  <c r="G417" i="1"/>
  <c r="H417" i="1"/>
  <c r="H413" i="1"/>
  <c r="G413" i="1"/>
  <c r="D645" i="4"/>
  <c r="F643" i="4"/>
  <c r="C637" i="1"/>
  <c r="G634" i="1"/>
  <c r="H634" i="1"/>
  <c r="N3" i="9"/>
  <c r="I11" i="3"/>
  <c r="H8" i="3"/>
  <c r="G1011" i="1"/>
  <c r="H1011" i="1"/>
  <c r="G1180" i="1"/>
  <c r="H1180" i="1"/>
  <c r="M3" i="9" l="1"/>
  <c r="D649" i="4"/>
  <c r="F645" i="4"/>
  <c r="C639" i="1"/>
  <c r="D646" i="4"/>
  <c r="F644" i="4"/>
  <c r="C638" i="1"/>
  <c r="F425" i="4"/>
  <c r="C420" i="1"/>
  <c r="G297" i="1"/>
  <c r="H297" i="1"/>
  <c r="G637" i="1"/>
  <c r="H637" i="1"/>
  <c r="D639" i="1"/>
  <c r="G418" i="1"/>
  <c r="H418" i="1"/>
  <c r="E646" i="4"/>
  <c r="D638" i="1"/>
  <c r="G419" i="1"/>
  <c r="H419" i="1"/>
  <c r="B299" i="9"/>
  <c r="E650" i="4" l="1"/>
  <c r="D640" i="1"/>
  <c r="E649" i="4"/>
  <c r="H18" i="3"/>
  <c r="C643" i="1"/>
  <c r="F649" i="4"/>
  <c r="G420" i="1"/>
  <c r="H420" i="1"/>
  <c r="F646" i="4"/>
  <c r="D650" i="4"/>
  <c r="C640" i="1"/>
  <c r="G639" i="1"/>
  <c r="H639" i="1"/>
  <c r="G334" i="9"/>
  <c r="H334" i="9"/>
  <c r="H638" i="1"/>
  <c r="G638" i="1"/>
  <c r="G640" i="1" l="1"/>
  <c r="H640" i="1"/>
  <c r="E334" i="9"/>
  <c r="F650" i="4"/>
  <c r="H19" i="3"/>
  <c r="C644" i="1"/>
  <c r="D643" i="1"/>
  <c r="G643" i="1" s="1"/>
  <c r="I18" i="3"/>
  <c r="G297" i="9"/>
  <c r="E297" i="9" s="1"/>
  <c r="B297" i="9" s="1"/>
  <c r="D644" i="1"/>
  <c r="I19" i="3"/>
  <c r="H643" i="1" l="1"/>
  <c r="H7" i="3"/>
  <c r="B334" i="9"/>
  <c r="E298" i="9"/>
  <c r="I8" i="3" s="1"/>
  <c r="G644" i="1"/>
  <c r="H644" i="1"/>
  <c r="J3" i="9" l="1"/>
  <c r="H295" i="9" l="1"/>
  <c r="G295" i="9"/>
  <c r="L293" i="9"/>
  <c r="F293" i="9" s="1"/>
  <c r="H18" i="9"/>
  <c r="G18" i="9"/>
  <c r="K10" i="9"/>
  <c r="G16" i="9"/>
  <c r="I9" i="9"/>
  <c r="G15" i="9"/>
  <c r="J5" i="9"/>
  <c r="L16" i="9"/>
  <c r="K5" i="9"/>
  <c r="J10" i="9"/>
  <c r="M16" i="9"/>
  <c r="I8" i="9"/>
  <c r="H21" i="9"/>
  <c r="I13" i="9"/>
  <c r="K6" i="9"/>
  <c r="J11" i="9"/>
  <c r="I17" i="9"/>
  <c r="I5" i="9"/>
  <c r="K11" i="9"/>
  <c r="H16" i="9"/>
  <c r="I6" i="9"/>
  <c r="K12" i="9"/>
  <c r="G17" i="9"/>
  <c r="J6" i="9"/>
  <c r="I11" i="9"/>
  <c r="H17" i="9"/>
  <c r="M15" i="9"/>
  <c r="J8" i="9"/>
  <c r="K9" i="9"/>
  <c r="L15" i="9"/>
  <c r="J7" i="9"/>
  <c r="I12" i="9"/>
  <c r="H22" i="9"/>
  <c r="K7" i="9"/>
  <c r="J12" i="9"/>
  <c r="J17" i="9"/>
  <c r="K8" i="9"/>
  <c r="J13" i="9"/>
  <c r="G21" i="9"/>
  <c r="I7" i="9"/>
  <c r="K13" i="9"/>
  <c r="G22" i="9"/>
  <c r="J9" i="9"/>
  <c r="H15" i="9"/>
  <c r="E21" i="9" l="1"/>
  <c r="B21" i="9" s="1"/>
  <c r="E17" i="9"/>
  <c r="B17" i="9" s="1"/>
  <c r="E295" i="9"/>
  <c r="B295" i="9" s="1"/>
  <c r="E22" i="9"/>
  <c r="B22" i="9" s="1"/>
  <c r="E15" i="9"/>
  <c r="E11" i="9"/>
  <c r="B11" i="9" s="1"/>
  <c r="E6" i="9"/>
  <c r="B6" i="9" s="1"/>
  <c r="E9" i="9"/>
  <c r="B9" i="9" s="1"/>
  <c r="E7" i="9"/>
  <c r="B7" i="9" s="1"/>
  <c r="E12" i="9"/>
  <c r="B12" i="9" s="1"/>
  <c r="E8" i="9"/>
  <c r="B8" i="9" s="1"/>
  <c r="F16" i="9"/>
  <c r="E16" i="9"/>
  <c r="B293" i="9"/>
  <c r="F23" i="9"/>
  <c r="F15" i="9"/>
  <c r="E5" i="9"/>
  <c r="E13" i="9"/>
  <c r="B13" i="9" s="1"/>
  <c r="E10" i="9"/>
  <c r="B10" i="9" s="1"/>
  <c r="E18" i="9"/>
  <c r="B18" i="9" s="1"/>
  <c r="E23" i="9" l="1"/>
  <c r="I7" i="3" s="1"/>
  <c r="B15" i="9"/>
  <c r="F14" i="9"/>
  <c r="F3" i="9" s="1"/>
  <c r="B16" i="9"/>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<sst xmlns="http://schemas.openxmlformats.org/spreadsheetml/2006/main" count="4719" uniqueCount="3652">
  <si>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</si>
  <si>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</si>
  <si>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</si>
  <si>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</si>
  <si>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</si>
  <si>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</si>
  <si>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</si>
  <si>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</si>
  <si>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</si>
  <si>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</si>
  <si>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</si>
  <si>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</si>
  <si>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</si>
  <si>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</si>
  <si>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</si>
  <si>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</si>
  <si>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</si>
  <si>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</si>
  <si>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</si>
  <si>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</si>
  <si>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</si>
  <si>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</si>
  <si>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</si>
  <si>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</si>
  <si>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</si>
  <si>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</si>
  <si>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</si>
  <si>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</si>
  <si>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</si>
  <si>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</si>
  <si>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</si>
  <si>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LEVANJSKA VAROŠ</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</si>
  <si>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</si>
  <si>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</si>
  <si>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</si>
  <si>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</si>
  <si>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</si>
  <si>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</si>
  <si>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</si>
  <si>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</si>
  <si>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</si>
  <si>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</si>
  <si>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</si>
  <si>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</si>
  <si>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</si>
  <si>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</si>
  <si>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</si>
  <si>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</si>
  <si>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</si>
  <si>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</si>
  <si>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</si>
  <si>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</si>
  <si>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</si>
  <si>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</si>
  <si>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</si>
  <si>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</si>
  <si>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36080 - OPĆINA LEVANJSKA VAROŠ</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</si>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</sst>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103349.08</v>
      </c>
      <c r="D2" s="6">
        <f>'PR-RAS'!E6</f>
        <v>163065.12</v>
      </c>
      <c r="E2" s="6">
        <v>0</v>
      </c>
      <c r="F2" s="6">
        <v>0</v>
      </c>
      <c r="G2" s="7">
        <f t="shared" ref="G2:G274" si="0">(B2/1000)*(C2*1+D2*2)</f>
        <v>429.47932000000003</v>
      </c>
      <c r="H2" s="7">
        <f t="shared" ref="H2:H274" si="1">ABS(C2-ROUND(C2,0))+ABS(D2-ROUND(D2,0))</f>
        <v>0.19999999999708962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29697.64</v>
      </c>
      <c r="D3" s="1">
        <f>'PR-RAS'!E7</f>
        <v>40269.269999999997</v>
      </c>
      <c r="E3" s="1">
        <v>0</v>
      </c>
      <c r="F3" s="1">
        <v>0</v>
      </c>
      <c r="G3" s="2">
        <f t="shared" si="0"/>
        <v>220.47235999999998</v>
      </c>
      <c r="H3" s="2">
        <f t="shared" si="1"/>
        <v>0.62999999999738066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27440.15</v>
      </c>
      <c r="D4" s="1">
        <f>'PR-RAS'!E8</f>
        <v>38645.96</v>
      </c>
      <c r="E4" s="1">
        <v>0</v>
      </c>
      <c r="F4" s="1">
        <v>0</v>
      </c>
      <c r="G4" s="2">
        <f t="shared" si="0"/>
        <v>314.19621000000001</v>
      </c>
      <c r="H4" s="2">
        <f t="shared" si="1"/>
        <v>0.19000000000232831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27440.15</v>
      </c>
      <c r="D5" s="1">
        <f>'PR-RAS'!E9</f>
        <v>38645.96</v>
      </c>
      <c r="E5" s="1">
        <v>0</v>
      </c>
      <c r="F5" s="1">
        <v>0</v>
      </c>
      <c r="G5" s="2">
        <f t="shared" si="0"/>
        <v>418.92828000000003</v>
      </c>
      <c r="H5" s="2">
        <f t="shared" si="1"/>
        <v>0.19000000000232831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2257.4899999999998</v>
      </c>
      <c r="D19" s="1">
        <f>'PR-RAS'!E23</f>
        <v>1623.31</v>
      </c>
      <c r="E19" s="1">
        <v>0</v>
      </c>
      <c r="F19" s="1">
        <v>0</v>
      </c>
      <c r="G19" s="2">
        <f t="shared" si="0"/>
        <v>99.073979999999992</v>
      </c>
      <c r="H19" s="2">
        <f t="shared" si="1"/>
        <v>0.79999999999972715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2257.4899999999998</v>
      </c>
      <c r="D23" s="1">
        <f>'PR-RAS'!E27</f>
        <v>1623.31</v>
      </c>
      <c r="E23" s="1">
        <v>0</v>
      </c>
      <c r="F23" s="1">
        <v>0</v>
      </c>
      <c r="G23" s="2">
        <f t="shared" si="0"/>
        <v>121.09041999999998</v>
      </c>
      <c r="H23" s="2">
        <f t="shared" si="1"/>
        <v>0.79999999999972715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57137.67</v>
      </c>
      <c r="D45" s="1">
        <f>'PR-RAS'!E49</f>
        <v>117282.12</v>
      </c>
      <c r="E45" s="1">
        <v>0</v>
      </c>
      <c r="F45" s="1">
        <v>0</v>
      </c>
      <c r="G45" s="2">
        <f t="shared" si="0"/>
        <v>12834.884039999999</v>
      </c>
      <c r="H45" s="2">
        <f t="shared" si="1"/>
        <v>0.44999999999708962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57137.67</v>
      </c>
      <c r="D54" s="1">
        <f>'PR-RAS'!E58</f>
        <v>0</v>
      </c>
      <c r="E54" s="1">
        <v>0</v>
      </c>
      <c r="F54" s="1">
        <v>0</v>
      </c>
      <c r="G54" s="2">
        <f t="shared" si="0"/>
        <v>3028.2965099999997</v>
      </c>
      <c r="H54" s="2">
        <f t="shared" si="1"/>
        <v>0.33000000000174623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57137.67</v>
      </c>
      <c r="D55" s="1">
        <f>'PR-RAS'!E59</f>
        <v>0</v>
      </c>
      <c r="E55" s="1">
        <v>0</v>
      </c>
      <c r="F55" s="1">
        <v>0</v>
      </c>
      <c r="G55" s="2">
        <f t="shared" si="0"/>
        <v>3085.4341799999997</v>
      </c>
      <c r="H55" s="2">
        <f t="shared" si="1"/>
        <v>0.33000000000174623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57096.42</v>
      </c>
      <c r="E60" s="1">
        <v>0</v>
      </c>
      <c r="F60" s="1">
        <v>0</v>
      </c>
      <c r="G60" s="2">
        <f t="shared" si="0"/>
        <v>6737.377559999999</v>
      </c>
      <c r="H60" s="2">
        <f t="shared" si="1"/>
        <v>0.41999999999825377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57096.42</v>
      </c>
      <c r="E63" s="1">
        <v>0</v>
      </c>
      <c r="F63" s="1">
        <v>0</v>
      </c>
      <c r="G63" s="2">
        <f>(B63/1000)*(C63*1+D63*2)</f>
        <v>7079.9560799999999</v>
      </c>
      <c r="H63" s="2">
        <f>ABS(C63-ROUND(C63,0))+ABS(D63-ROUND(D63,0))</f>
        <v>0.41999999999825377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60185.7</v>
      </c>
      <c r="E70" s="1">
        <v>0</v>
      </c>
      <c r="F70" s="1">
        <v>0</v>
      </c>
      <c r="G70" s="2">
        <f t="shared" si="0"/>
        <v>8305.6265999999996</v>
      </c>
      <c r="H70" s="2">
        <f t="shared" si="1"/>
        <v>0.30000000000291038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60185.7</v>
      </c>
      <c r="E71" s="1">
        <v>0</v>
      </c>
      <c r="F71" s="1">
        <v>0</v>
      </c>
      <c r="G71" s="2">
        <f t="shared" si="0"/>
        <v>8425.9979999999996</v>
      </c>
      <c r="H71" s="2">
        <f t="shared" si="1"/>
        <v>0.30000000000291038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5876.75</v>
      </c>
      <c r="D78" s="1">
        <f>'PR-RAS'!E82</f>
        <v>286.69999999999993</v>
      </c>
      <c r="E78" s="1">
        <v>0</v>
      </c>
      <c r="F78" s="1">
        <v>0</v>
      </c>
      <c r="G78" s="2">
        <f t="shared" si="0"/>
        <v>496.66154999999998</v>
      </c>
      <c r="H78" s="2">
        <f t="shared" si="1"/>
        <v>0.55000000000006821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3.62</v>
      </c>
      <c r="D79" s="1">
        <f>'PR-RAS'!E83</f>
        <v>1.4</v>
      </c>
      <c r="E79" s="1">
        <v>0</v>
      </c>
      <c r="F79" s="1">
        <v>0</v>
      </c>
      <c r="G79" s="2">
        <f t="shared" si="0"/>
        <v>0.50075999999999998</v>
      </c>
      <c r="H79" s="2">
        <f t="shared" si="1"/>
        <v>0.7799999999999998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3.62</v>
      </c>
      <c r="D81" s="1">
        <f>'PR-RAS'!E85</f>
        <v>1.4</v>
      </c>
      <c r="E81" s="1">
        <v>0</v>
      </c>
      <c r="F81" s="1">
        <v>0</v>
      </c>
      <c r="G81" s="2">
        <f t="shared" si="0"/>
        <v>0.51360000000000006</v>
      </c>
      <c r="H81" s="2">
        <f t="shared" si="1"/>
        <v>0.7799999999999998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5873.13</v>
      </c>
      <c r="D87" s="1">
        <f>'PR-RAS'!E91</f>
        <v>285.29999999999995</v>
      </c>
      <c r="E87" s="1">
        <v>0</v>
      </c>
      <c r="F87" s="1">
        <v>0</v>
      </c>
      <c r="G87" s="2">
        <f t="shared" si="0"/>
        <v>554.16077999999993</v>
      </c>
      <c r="H87" s="2">
        <f t="shared" si="1"/>
        <v>0.43000000000006366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5768.55</v>
      </c>
      <c r="D89" s="1">
        <f>'PR-RAS'!E93</f>
        <v>265.39999999999998</v>
      </c>
      <c r="E89" s="1">
        <v>0</v>
      </c>
      <c r="F89" s="1">
        <v>0</v>
      </c>
      <c r="G89" s="2">
        <f t="shared" si="0"/>
        <v>554.34280000000001</v>
      </c>
      <c r="H89" s="2">
        <f t="shared" si="1"/>
        <v>0.84999999999979536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104.58</v>
      </c>
      <c r="D93" s="1">
        <f>'PR-RAS'!E97</f>
        <v>19.899999999999999</v>
      </c>
      <c r="E93" s="1">
        <v>0</v>
      </c>
      <c r="F93" s="1">
        <v>0</v>
      </c>
      <c r="G93" s="2">
        <f t="shared" si="0"/>
        <v>13.282959999999999</v>
      </c>
      <c r="H93" s="2">
        <f t="shared" si="1"/>
        <v>0.52000000000000313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10637.02</v>
      </c>
      <c r="D102" s="1">
        <f>'PR-RAS'!E106</f>
        <v>5227.03</v>
      </c>
      <c r="E102" s="1">
        <v>0</v>
      </c>
      <c r="F102" s="1">
        <v>0</v>
      </c>
      <c r="G102" s="2">
        <f t="shared" si="0"/>
        <v>2130.1990800000003</v>
      </c>
      <c r="H102" s="2">
        <f t="shared" si="1"/>
        <v>5.0000000000181899E-2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9837.8700000000008</v>
      </c>
      <c r="D108" s="1">
        <f>'PR-RAS'!E112</f>
        <v>3090.7799999999997</v>
      </c>
      <c r="E108" s="1">
        <v>0</v>
      </c>
      <c r="F108" s="1">
        <v>0</v>
      </c>
      <c r="G108" s="2">
        <f t="shared" si="0"/>
        <v>1714.0790099999999</v>
      </c>
      <c r="H108" s="2">
        <f t="shared" si="1"/>
        <v>0.3499999999994543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9837.8700000000008</v>
      </c>
      <c r="D111" s="1">
        <f>'PR-RAS'!E115</f>
        <v>2400.2399999999998</v>
      </c>
      <c r="E111" s="1">
        <v>0</v>
      </c>
      <c r="F111" s="1">
        <v>0</v>
      </c>
      <c r="G111" s="2">
        <f t="shared" si="0"/>
        <v>1610.2184999999999</v>
      </c>
      <c r="H111" s="2">
        <f t="shared" si="1"/>
        <v>0.36999999999898137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690.54</v>
      </c>
      <c r="E113" s="1">
        <v>0</v>
      </c>
      <c r="F113" s="1">
        <v>0</v>
      </c>
      <c r="G113" s="2">
        <f t="shared" si="0"/>
        <v>154.68096</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799.15</v>
      </c>
      <c r="D116" s="1">
        <f>'PR-RAS'!E120</f>
        <v>2136.25</v>
      </c>
      <c r="E116" s="1">
        <v>0</v>
      </c>
      <c r="F116" s="1">
        <v>0</v>
      </c>
      <c r="G116" s="2">
        <f t="shared" si="0"/>
        <v>583.23974999999996</v>
      </c>
      <c r="H116" s="2">
        <f t="shared" si="1"/>
        <v>0.39999999999997726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733.75</v>
      </c>
      <c r="E117" s="1">
        <v>0</v>
      </c>
      <c r="F117" s="1">
        <v>0</v>
      </c>
      <c r="G117" s="2">
        <f t="shared" si="0"/>
        <v>170.23000000000002</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799.15</v>
      </c>
      <c r="D118" s="1">
        <f>'PR-RAS'!E122</f>
        <v>1402.5</v>
      </c>
      <c r="E118" s="1">
        <v>0</v>
      </c>
      <c r="F118" s="1">
        <v>0</v>
      </c>
      <c r="G118" s="2">
        <f t="shared" si="0"/>
        <v>421.68555000000003</v>
      </c>
      <c r="H118" s="2">
        <f t="shared" si="1"/>
        <v>0.64999999999997726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88026.87</v>
      </c>
      <c r="D148" s="1">
        <f>'PR-RAS'!E152</f>
        <v>160415.20000000001</v>
      </c>
      <c r="E148" s="1">
        <v>0</v>
      </c>
      <c r="F148" s="1">
        <v>0</v>
      </c>
      <c r="G148" s="2">
        <f t="shared" si="0"/>
        <v>60102.018689999997</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25362.55</v>
      </c>
      <c r="D149" s="1">
        <f>'PR-RAS'!E153</f>
        <v>62586.869999999995</v>
      </c>
      <c r="E149" s="1">
        <v>0</v>
      </c>
      <c r="F149" s="1">
        <v>0</v>
      </c>
      <c r="G149" s="2">
        <f t="shared" si="0"/>
        <v>22279.370919999998</v>
      </c>
      <c r="H149" s="2">
        <f t="shared" si="1"/>
        <v>0.58000000000538421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21427.11</v>
      </c>
      <c r="D150" s="1">
        <f>'PR-RAS'!E154</f>
        <v>53722.63</v>
      </c>
      <c r="E150" s="1">
        <v>0</v>
      </c>
      <c r="F150" s="1">
        <v>0</v>
      </c>
      <c r="G150" s="2">
        <f t="shared" si="0"/>
        <v>19201.983129999997</v>
      </c>
      <c r="H150" s="2">
        <f t="shared" si="1"/>
        <v>0.48000000000320142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21427.11</v>
      </c>
      <c r="D151" s="1">
        <f>'PR-RAS'!E155</f>
        <v>53722.63</v>
      </c>
      <c r="E151" s="1">
        <v>0</v>
      </c>
      <c r="F151" s="1">
        <v>0</v>
      </c>
      <c r="G151" s="2">
        <f t="shared" si="0"/>
        <v>19330.855499999998</v>
      </c>
      <c r="H151" s="2">
        <f t="shared" si="1"/>
        <v>0.48000000000320142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400</v>
      </c>
      <c r="D155" s="1">
        <f>'PR-RAS'!E159</f>
        <v>0</v>
      </c>
      <c r="E155" s="1">
        <v>0</v>
      </c>
      <c r="F155" s="1">
        <v>0</v>
      </c>
      <c r="G155" s="2">
        <f t="shared" si="0"/>
        <v>61.6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3535.44</v>
      </c>
      <c r="D156" s="1">
        <f>'PR-RAS'!E160</f>
        <v>8864.24</v>
      </c>
      <c r="E156" s="1">
        <v>0</v>
      </c>
      <c r="F156" s="1">
        <v>0</v>
      </c>
      <c r="G156" s="2">
        <f t="shared" si="0"/>
        <v>3295.9075999999995</v>
      </c>
      <c r="H156" s="2">
        <f t="shared" si="1"/>
        <v>0.67999999999983629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3535.44</v>
      </c>
      <c r="D158" s="1">
        <f>'PR-RAS'!E162</f>
        <v>8864.24</v>
      </c>
      <c r="E158" s="1">
        <v>0</v>
      </c>
      <c r="F158" s="1">
        <v>0</v>
      </c>
      <c r="G158" s="2">
        <f t="shared" si="0"/>
        <v>3338.4354399999997</v>
      </c>
      <c r="H158" s="2">
        <f t="shared" si="1"/>
        <v>0.67999999999983629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49391.549999999988</v>
      </c>
      <c r="D160" s="1">
        <f>'PR-RAS'!E164</f>
        <v>73523.030000000013</v>
      </c>
      <c r="E160" s="1">
        <v>0</v>
      </c>
      <c r="F160" s="1">
        <v>0</v>
      </c>
      <c r="G160" s="2">
        <f t="shared" si="0"/>
        <v>31233.579990000002</v>
      </c>
      <c r="H160" s="2">
        <f t="shared" si="1"/>
        <v>0.48000000002502929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2187.3599999999997</v>
      </c>
      <c r="D161" s="1">
        <f>'PR-RAS'!E165</f>
        <v>3465.74</v>
      </c>
      <c r="E161" s="1">
        <v>0</v>
      </c>
      <c r="F161" s="1">
        <v>0</v>
      </c>
      <c r="G161" s="2">
        <f t="shared" si="0"/>
        <v>1459.0144</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315.5</v>
      </c>
      <c r="D162" s="1">
        <f>'PR-RAS'!E166</f>
        <v>523.5</v>
      </c>
      <c r="E162" s="1">
        <v>0</v>
      </c>
      <c r="F162" s="1">
        <v>0</v>
      </c>
      <c r="G162" s="2">
        <f t="shared" si="0"/>
        <v>219.36250000000001</v>
      </c>
      <c r="H162" s="2">
        <f t="shared" si="1"/>
        <v>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1012.56</v>
      </c>
      <c r="D163" s="1">
        <f>'PR-RAS'!E167</f>
        <v>969.24</v>
      </c>
      <c r="E163" s="1">
        <v>0</v>
      </c>
      <c r="F163" s="1">
        <v>0</v>
      </c>
      <c r="G163" s="2">
        <f t="shared" si="0"/>
        <v>478.06848000000002</v>
      </c>
      <c r="H163" s="2">
        <f t="shared" si="1"/>
        <v>0.68000000000006366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859.3</v>
      </c>
      <c r="D165" s="1">
        <f>'PR-RAS'!E169</f>
        <v>1973</v>
      </c>
      <c r="E165" s="1">
        <v>0</v>
      </c>
      <c r="F165" s="1">
        <v>0</v>
      </c>
      <c r="G165" s="2">
        <f t="shared" si="0"/>
        <v>788.06920000000002</v>
      </c>
      <c r="H165" s="2">
        <f t="shared" si="1"/>
        <v>0.29999999999995453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4133.09</v>
      </c>
      <c r="D166" s="1">
        <f>'PR-RAS'!E170</f>
        <v>5974.3</v>
      </c>
      <c r="E166" s="1">
        <v>0</v>
      </c>
      <c r="F166" s="1">
        <v>0</v>
      </c>
      <c r="G166" s="2">
        <f t="shared" si="0"/>
        <v>2653.4788500000004</v>
      </c>
      <c r="H166" s="2">
        <f t="shared" si="1"/>
        <v>0.39000000000032742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364.96</v>
      </c>
      <c r="D167" s="1">
        <f>'PR-RAS'!E171</f>
        <v>1783.08</v>
      </c>
      <c r="E167" s="1">
        <v>0</v>
      </c>
      <c r="F167" s="1">
        <v>0</v>
      </c>
      <c r="G167" s="2">
        <f t="shared" si="0"/>
        <v>652.56592000000001</v>
      </c>
      <c r="H167" s="2">
        <f t="shared" si="1"/>
        <v>0.1199999999999477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3677.05</v>
      </c>
      <c r="D169" s="1">
        <f>'PR-RAS'!E173</f>
        <v>4191.22</v>
      </c>
      <c r="E169" s="1">
        <v>0</v>
      </c>
      <c r="F169" s="1">
        <v>0</v>
      </c>
      <c r="G169" s="2">
        <f t="shared" si="0"/>
        <v>2025.9943200000005</v>
      </c>
      <c r="H169" s="2">
        <f t="shared" si="1"/>
        <v>0.27000000000043656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91.08</v>
      </c>
      <c r="D171" s="1">
        <f>'PR-RAS'!E175</f>
        <v>0</v>
      </c>
      <c r="E171" s="1">
        <v>0</v>
      </c>
      <c r="F171" s="1">
        <v>0</v>
      </c>
      <c r="G171" s="2">
        <f t="shared" si="0"/>
        <v>15.483600000000001</v>
      </c>
      <c r="H171" s="2">
        <f t="shared" si="1"/>
        <v>7.9999999999998295E-2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42222.069999999992</v>
      </c>
      <c r="D174" s="1">
        <f>'PR-RAS'!E178</f>
        <v>59880.850000000006</v>
      </c>
      <c r="E174" s="1">
        <v>0</v>
      </c>
      <c r="F174" s="1">
        <v>0</v>
      </c>
      <c r="G174" s="2">
        <f t="shared" si="0"/>
        <v>28023.192210000001</v>
      </c>
      <c r="H174" s="2">
        <f t="shared" si="1"/>
        <v>0.21999999998661224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1821.13</v>
      </c>
      <c r="D175" s="1">
        <f>'PR-RAS'!E179</f>
        <v>749.18</v>
      </c>
      <c r="E175" s="1">
        <v>0</v>
      </c>
      <c r="F175" s="1">
        <v>0</v>
      </c>
      <c r="G175" s="2">
        <f t="shared" si="0"/>
        <v>577.59125999999992</v>
      </c>
      <c r="H175" s="2">
        <f t="shared" si="1"/>
        <v>0.31000000000005912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7564.37</v>
      </c>
      <c r="D176" s="1">
        <f>'PR-RAS'!E180</f>
        <v>35021.58</v>
      </c>
      <c r="E176" s="1">
        <v>0</v>
      </c>
      <c r="F176" s="1">
        <v>0</v>
      </c>
      <c r="G176" s="2">
        <f t="shared" si="0"/>
        <v>13581.317749999998</v>
      </c>
      <c r="H176" s="2">
        <f t="shared" si="1"/>
        <v>0.78999999999814463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1134.6500000000001</v>
      </c>
      <c r="D177" s="1">
        <f>'PR-RAS'!E181</f>
        <v>2212.23</v>
      </c>
      <c r="E177" s="1">
        <v>0</v>
      </c>
      <c r="F177" s="1">
        <v>0</v>
      </c>
      <c r="G177" s="2">
        <f t="shared" si="0"/>
        <v>978.40336000000002</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14850.44</v>
      </c>
      <c r="D178" s="1">
        <f>'PR-RAS'!E182</f>
        <v>8546.36</v>
      </c>
      <c r="E178" s="1">
        <v>0</v>
      </c>
      <c r="F178" s="1">
        <v>0</v>
      </c>
      <c r="G178" s="2">
        <f t="shared" si="0"/>
        <v>5653.9393200000004</v>
      </c>
      <c r="H178" s="2">
        <f t="shared" si="1"/>
        <v>0.80000000000109139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14549.61</v>
      </c>
      <c r="D181" s="1">
        <f>'PR-RAS'!E185</f>
        <v>11307.51</v>
      </c>
      <c r="E181" s="1">
        <v>0</v>
      </c>
      <c r="F181" s="1">
        <v>0</v>
      </c>
      <c r="G181" s="2">
        <f t="shared" si="0"/>
        <v>6689.6334000000006</v>
      </c>
      <c r="H181" s="2">
        <f t="shared" si="1"/>
        <v>0.87999999999919964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2071.35</v>
      </c>
      <c r="D182" s="1">
        <f>'PR-RAS'!E186</f>
        <v>1659.65</v>
      </c>
      <c r="E182" s="1">
        <v>0</v>
      </c>
      <c r="F182" s="1">
        <v>0</v>
      </c>
      <c r="G182" s="2">
        <f t="shared" si="0"/>
        <v>975.70764999999994</v>
      </c>
      <c r="H182" s="2">
        <f t="shared" si="1"/>
        <v>0.6999999999998181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230.52</v>
      </c>
      <c r="D183" s="1">
        <f>'PR-RAS'!E187</f>
        <v>384.34</v>
      </c>
      <c r="E183" s="1">
        <v>0</v>
      </c>
      <c r="F183" s="1">
        <v>0</v>
      </c>
      <c r="G183" s="2">
        <f t="shared" si="0"/>
        <v>181.85439999999997</v>
      </c>
      <c r="H183" s="2">
        <f t="shared" si="1"/>
        <v>0.81999999999996476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849.03</v>
      </c>
      <c r="D190" s="1">
        <f>'PR-RAS'!E194</f>
        <v>4202.1400000000003</v>
      </c>
      <c r="E190" s="1">
        <v>0</v>
      </c>
      <c r="F190" s="1">
        <v>0</v>
      </c>
      <c r="G190" s="2">
        <f t="shared" si="0"/>
        <v>1748.8755900000003</v>
      </c>
      <c r="H190" s="2">
        <f t="shared" si="1"/>
        <v>0.17000000000030013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485.15</v>
      </c>
      <c r="D193" s="1">
        <f>'PR-RAS'!E197</f>
        <v>0</v>
      </c>
      <c r="E193" s="1">
        <v>0</v>
      </c>
      <c r="F193" s="1">
        <v>0</v>
      </c>
      <c r="G193" s="2">
        <f t="shared" si="0"/>
        <v>93.148799999999994</v>
      </c>
      <c r="H193" s="2">
        <f t="shared" si="1"/>
        <v>0.14999999999997726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88.88</v>
      </c>
      <c r="D194" s="1">
        <f>'PR-RAS'!E198</f>
        <v>355.52</v>
      </c>
      <c r="E194" s="1">
        <v>0</v>
      </c>
      <c r="F194" s="1">
        <v>0</v>
      </c>
      <c r="G194" s="2">
        <f t="shared" si="0"/>
        <v>154.38455999999999</v>
      </c>
      <c r="H194" s="2">
        <f t="shared" si="1"/>
        <v>0.60000000000002274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63.72</v>
      </c>
      <c r="D195" s="1">
        <f>'PR-RAS'!E199</f>
        <v>398.26</v>
      </c>
      <c r="E195" s="1">
        <v>0</v>
      </c>
      <c r="F195" s="1">
        <v>0</v>
      </c>
      <c r="G195" s="2">
        <f t="shared" si="0"/>
        <v>166.88656</v>
      </c>
      <c r="H195" s="2">
        <f t="shared" si="1"/>
        <v>0.53999999999999204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211.28</v>
      </c>
      <c r="D197" s="1">
        <f>'PR-RAS'!E201</f>
        <v>3448.36</v>
      </c>
      <c r="E197" s="1">
        <v>0</v>
      </c>
      <c r="F197" s="1">
        <v>0</v>
      </c>
      <c r="G197" s="2">
        <f t="shared" si="0"/>
        <v>1393.1680000000001</v>
      </c>
      <c r="H197" s="2">
        <f t="shared" si="1"/>
        <v>0.64000000000012847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2837.2200000000003</v>
      </c>
      <c r="D198" s="1">
        <f>'PR-RAS'!E202</f>
        <v>4089.5099999999998</v>
      </c>
      <c r="E198" s="1">
        <v>0</v>
      </c>
      <c r="F198" s="1">
        <v>0</v>
      </c>
      <c r="G198" s="2">
        <f t="shared" si="0"/>
        <v>2170.1992800000003</v>
      </c>
      <c r="H198" s="2">
        <f t="shared" si="1"/>
        <v>0.71000000000049113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2691.42</v>
      </c>
      <c r="D204" s="1">
        <f>'PR-RAS'!E208</f>
        <v>3022.37</v>
      </c>
      <c r="E204" s="1">
        <v>0</v>
      </c>
      <c r="F204" s="1">
        <v>0</v>
      </c>
      <c r="G204" s="2">
        <f t="shared" si="0"/>
        <v>1773.44048</v>
      </c>
      <c r="H204" s="2">
        <f t="shared" si="1"/>
        <v>0.78999999999996362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2691.42</v>
      </c>
      <c r="D207" s="1">
        <f>'PR-RAS'!E211</f>
        <v>3022.37</v>
      </c>
      <c r="E207" s="1">
        <v>0</v>
      </c>
      <c r="F207" s="1">
        <v>0</v>
      </c>
      <c r="G207" s="2">
        <f t="shared" si="0"/>
        <v>1799.6489599999998</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145.80000000000001</v>
      </c>
      <c r="D212" s="1">
        <f>'PR-RAS'!E216</f>
        <v>1067.1399999999999</v>
      </c>
      <c r="E212" s="1">
        <v>0</v>
      </c>
      <c r="F212" s="1">
        <v>0</v>
      </c>
      <c r="G212" s="2">
        <f t="shared" si="0"/>
        <v>481.09687999999994</v>
      </c>
      <c r="H212" s="2">
        <f t="shared" si="1"/>
        <v>0.3399999999998613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145.80000000000001</v>
      </c>
      <c r="D213" s="1">
        <f>'PR-RAS'!E217</f>
        <v>162.13999999999999</v>
      </c>
      <c r="E213" s="1">
        <v>0</v>
      </c>
      <c r="F213" s="1">
        <v>0</v>
      </c>
      <c r="G213" s="2">
        <f t="shared" si="0"/>
        <v>99.656959999999998</v>
      </c>
      <c r="H213" s="2">
        <f t="shared" si="1"/>
        <v>0.33999999999997499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905</v>
      </c>
      <c r="E216" s="1">
        <v>0</v>
      </c>
      <c r="F216" s="1">
        <v>0</v>
      </c>
      <c r="G216" s="2">
        <f t="shared" si="0"/>
        <v>389.15</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3094.62</v>
      </c>
      <c r="D226" s="1">
        <f>'PR-RAS'!E230</f>
        <v>16921.27</v>
      </c>
      <c r="E226" s="1">
        <v>0</v>
      </c>
      <c r="F226" s="1">
        <v>0</v>
      </c>
      <c r="G226" s="2">
        <f t="shared" si="0"/>
        <v>8310.8610000000008</v>
      </c>
      <c r="H226" s="2">
        <f t="shared" si="1"/>
        <v>0.6500000000005457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13639.43</v>
      </c>
      <c r="E233" s="1">
        <v>0</v>
      </c>
      <c r="F233" s="1">
        <v>0</v>
      </c>
      <c r="G233" s="2">
        <f t="shared" si="0"/>
        <v>6328.6955200000002</v>
      </c>
      <c r="H233" s="2">
        <f t="shared" si="1"/>
        <v>0.43000000000029104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13639.43</v>
      </c>
      <c r="E235" s="1">
        <v>0</v>
      </c>
      <c r="F235" s="1">
        <v>0</v>
      </c>
      <c r="G235" s="2">
        <f t="shared" si="0"/>
        <v>6383.2532400000009</v>
      </c>
      <c r="H235" s="2">
        <f t="shared" si="1"/>
        <v>0.43000000000029104</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3094.62</v>
      </c>
      <c r="D242" s="1">
        <f>'PR-RAS'!E246</f>
        <v>3281.84</v>
      </c>
      <c r="E242" s="1">
        <v>0</v>
      </c>
      <c r="F242" s="1">
        <v>0</v>
      </c>
      <c r="G242" s="2">
        <f t="shared" si="0"/>
        <v>2327.6502999999998</v>
      </c>
      <c r="H242" s="2">
        <f t="shared" si="1"/>
        <v>0.53999999999996362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3094.62</v>
      </c>
      <c r="D243" s="1">
        <f>'PR-RAS'!E247</f>
        <v>3281.84</v>
      </c>
      <c r="E243" s="1">
        <v>0</v>
      </c>
      <c r="F243" s="1">
        <v>0</v>
      </c>
      <c r="G243" s="2">
        <f t="shared" si="0"/>
        <v>2337.3085999999998</v>
      </c>
      <c r="H243" s="2">
        <f t="shared" si="1"/>
        <v>0.53999999999996362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7040.93</v>
      </c>
      <c r="D258" s="1">
        <f>'PR-RAS'!E262</f>
        <v>1944.52</v>
      </c>
      <c r="E258" s="1">
        <v>0</v>
      </c>
      <c r="F258" s="1">
        <v>0</v>
      </c>
      <c r="G258" s="2">
        <f t="shared" si="0"/>
        <v>2809.0022900000004</v>
      </c>
      <c r="H258" s="2">
        <f t="shared" si="1"/>
        <v>0.54999999999972715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7040.93</v>
      </c>
      <c r="D265" s="1">
        <f>'PR-RAS'!E269</f>
        <v>1944.52</v>
      </c>
      <c r="E265" s="1">
        <v>0</v>
      </c>
      <c r="F265" s="1">
        <v>0</v>
      </c>
      <c r="G265" s="2">
        <f t="shared" si="0"/>
        <v>2885.5120800000004</v>
      </c>
      <c r="H265" s="2">
        <f t="shared" si="1"/>
        <v>0.54999999999972715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5699.6</v>
      </c>
      <c r="D266" s="1">
        <f>'PR-RAS'!E270</f>
        <v>700</v>
      </c>
      <c r="E266" s="1">
        <v>0</v>
      </c>
      <c r="F266" s="1">
        <v>0</v>
      </c>
      <c r="G266" s="2">
        <f t="shared" si="0"/>
        <v>1881.3940000000002</v>
      </c>
      <c r="H266" s="2">
        <f t="shared" si="1"/>
        <v>0.3999999999996362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1341.33</v>
      </c>
      <c r="D267" s="1">
        <f>'PR-RAS'!E271</f>
        <v>1244.52</v>
      </c>
      <c r="E267" s="1">
        <v>0</v>
      </c>
      <c r="F267" s="1">
        <v>0</v>
      </c>
      <c r="G267" s="2">
        <f t="shared" si="0"/>
        <v>1018.87842</v>
      </c>
      <c r="H267" s="2">
        <f t="shared" si="1"/>
        <v>0.80999999999994543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v>
      </c>
      <c r="D269" s="1">
        <f>'PR-RAS'!E273</f>
        <v>1350</v>
      </c>
      <c r="E269" s="1">
        <v>0</v>
      </c>
      <c r="F269" s="1">
        <v>0</v>
      </c>
      <c r="G269" s="2">
        <f t="shared" si="0"/>
        <v>804</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1350</v>
      </c>
      <c r="E270" s="1">
        <v>0</v>
      </c>
      <c r="F270" s="1">
        <v>0</v>
      </c>
      <c r="G270" s="2">
        <f t="shared" si="0"/>
        <v>807</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300</v>
      </c>
      <c r="D271" s="1">
        <f>'PR-RAS'!E275</f>
        <v>1350</v>
      </c>
      <c r="E271" s="1">
        <v>0</v>
      </c>
      <c r="F271" s="1">
        <v>0</v>
      </c>
      <c r="G271" s="2">
        <f t="shared" si="0"/>
        <v>810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88026.87</v>
      </c>
      <c r="D295" s="1">
        <f>'PR-RAS'!E299</f>
        <v>160415.20000000001</v>
      </c>
      <c r="E295" s="1">
        <v>0</v>
      </c>
      <c r="F295" s="1">
        <v>0</v>
      </c>
      <c r="G295" s="2">
        <f t="shared" si="12"/>
        <v>120204.03737999999</v>
      </c>
      <c r="H295" s="2">
        <f t="shared" si="13"/>
        <v>0.33000000001629815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15322.210000000006</v>
      </c>
      <c r="D296" s="1">
        <f>'PR-RAS'!E300</f>
        <v>2649.9199999999837</v>
      </c>
      <c r="E296" s="1">
        <v>0</v>
      </c>
      <c r="F296" s="1">
        <v>0</v>
      </c>
      <c r="G296" s="2">
        <f t="shared" si="12"/>
        <v>6083.5047499999919</v>
      </c>
      <c r="H296" s="2">
        <f t="shared" si="13"/>
        <v>0.29000000002270099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1037409.97</v>
      </c>
      <c r="D298" s="1">
        <f>'PR-RAS'!E302</f>
        <v>1022288.34</v>
      </c>
      <c r="E298" s="1">
        <v>0</v>
      </c>
      <c r="F298" s="1">
        <v>0</v>
      </c>
      <c r="G298" s="2">
        <f t="shared" si="12"/>
        <v>915350.03504999995</v>
      </c>
      <c r="H298" s="2">
        <f t="shared" si="13"/>
        <v>0.36999999999534339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39515.78</v>
      </c>
      <c r="D300" s="1">
        <f>'PR-RAS'!E304</f>
        <v>30509.03</v>
      </c>
      <c r="E300" s="1">
        <v>0</v>
      </c>
      <c r="F300" s="1">
        <v>0</v>
      </c>
      <c r="G300" s="2">
        <f t="shared" si="12"/>
        <v>30059.618159999998</v>
      </c>
      <c r="H300" s="2">
        <f t="shared" si="13"/>
        <v>0.25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999.47</v>
      </c>
      <c r="D303" s="1">
        <f>'PR-RAS'!E308</f>
        <v>144.30000000000001</v>
      </c>
      <c r="E303" s="1">
        <v>0</v>
      </c>
      <c r="F303" s="1">
        <v>0</v>
      </c>
      <c r="G303" s="2">
        <f t="shared" si="12"/>
        <v>388.99714000000006</v>
      </c>
      <c r="H303" s="2">
        <f t="shared" si="13"/>
        <v>0.77000000000003865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144.30000000000001</v>
      </c>
      <c r="E304" s="1">
        <v>0</v>
      </c>
      <c r="F304" s="1">
        <v>0</v>
      </c>
      <c r="G304" s="2">
        <f t="shared" si="12"/>
        <v>87.445800000000006</v>
      </c>
      <c r="H304" s="2">
        <f t="shared" si="13"/>
        <v>0.30000000000001137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144.30000000000001</v>
      </c>
      <c r="E305" s="1">
        <v>0</v>
      </c>
      <c r="F305" s="1">
        <v>0</v>
      </c>
      <c r="G305" s="2">
        <f t="shared" si="12"/>
        <v>87.734400000000008</v>
      </c>
      <c r="H305" s="2">
        <f t="shared" si="13"/>
        <v>0.30000000000001137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144.30000000000001</v>
      </c>
      <c r="E306" s="1">
        <v>0</v>
      </c>
      <c r="F306" s="1">
        <v>0</v>
      </c>
      <c r="G306" s="2">
        <f t="shared" si="12"/>
        <v>88.02300000000001</v>
      </c>
      <c r="H306" s="2">
        <f t="shared" si="13"/>
        <v>0.30000000000001137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999.47</v>
      </c>
      <c r="D316" s="1">
        <f>'PR-RAS'!E321</f>
        <v>0</v>
      </c>
      <c r="E316" s="1">
        <v>0</v>
      </c>
      <c r="F316" s="1">
        <v>0</v>
      </c>
      <c r="G316" s="2">
        <f t="shared" si="12"/>
        <v>314.83305000000001</v>
      </c>
      <c r="H316" s="2">
        <f t="shared" si="13"/>
        <v>0.47000000000002728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999.47</v>
      </c>
      <c r="D317" s="1">
        <f>'PR-RAS'!E322</f>
        <v>0</v>
      </c>
      <c r="E317" s="1">
        <v>0</v>
      </c>
      <c r="F317" s="1">
        <v>0</v>
      </c>
      <c r="G317" s="2">
        <f t="shared" si="12"/>
        <v>315.83251999999999</v>
      </c>
      <c r="H317" s="2">
        <f t="shared" si="13"/>
        <v>0.47000000000002728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999.47</v>
      </c>
      <c r="D318" s="1">
        <f>'PR-RAS'!E323</f>
        <v>0</v>
      </c>
      <c r="E318" s="1">
        <v>0</v>
      </c>
      <c r="F318" s="1">
        <v>0</v>
      </c>
      <c r="G318" s="2">
        <f t="shared" si="12"/>
        <v>316.83199000000002</v>
      </c>
      <c r="H318" s="2">
        <f t="shared" si="13"/>
        <v>0.47000000000002728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101715.25</v>
      </c>
      <c r="D355" s="1">
        <f>'PR-RAS'!E360</f>
        <v>40587.770000000004</v>
      </c>
      <c r="E355" s="1">
        <v>0</v>
      </c>
      <c r="F355" s="1">
        <v>0</v>
      </c>
      <c r="G355" s="2">
        <f t="shared" si="12"/>
        <v>64743.339659999998</v>
      </c>
      <c r="H355" s="2">
        <f t="shared" si="13"/>
        <v>0.47999999999592546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11437.5</v>
      </c>
      <c r="E356" s="1">
        <v>0</v>
      </c>
      <c r="F356" s="1">
        <v>0</v>
      </c>
      <c r="G356" s="2">
        <f t="shared" si="12"/>
        <v>8120.625</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11437.5</v>
      </c>
      <c r="E361" s="1">
        <v>0</v>
      </c>
      <c r="F361" s="1">
        <v>0</v>
      </c>
      <c r="G361" s="2">
        <f t="shared" si="12"/>
        <v>8235</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11437.5</v>
      </c>
      <c r="E367" s="1">
        <v>0</v>
      </c>
      <c r="F367" s="1">
        <v>0</v>
      </c>
      <c r="G367" s="2">
        <f t="shared" si="12"/>
        <v>8372.25</v>
      </c>
      <c r="H367" s="2">
        <f t="shared" si="13"/>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101715.25</v>
      </c>
      <c r="D368" s="1">
        <f>'PR-RAS'!E373</f>
        <v>29150.27</v>
      </c>
      <c r="E368" s="1">
        <v>0</v>
      </c>
      <c r="F368" s="1">
        <v>0</v>
      </c>
      <c r="G368" s="2">
        <f t="shared" si="12"/>
        <v>58725.794930000004</v>
      </c>
      <c r="H368" s="2">
        <f t="shared" si="13"/>
        <v>0.52000000000043656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99111.5</v>
      </c>
      <c r="D369" s="1">
        <f>'PR-RAS'!E374</f>
        <v>29150.27</v>
      </c>
      <c r="E369" s="1">
        <v>0</v>
      </c>
      <c r="F369" s="1">
        <v>0</v>
      </c>
      <c r="G369" s="2">
        <f t="shared" si="12"/>
        <v>57927.630720000001</v>
      </c>
      <c r="H369" s="2">
        <f t="shared" si="13"/>
        <v>0.77000000000043656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3430.46</v>
      </c>
      <c r="E370" s="1">
        <v>0</v>
      </c>
      <c r="F370" s="1">
        <v>0</v>
      </c>
      <c r="G370" s="2">
        <f t="shared" si="12"/>
        <v>2531.6794799999998</v>
      </c>
      <c r="H370" s="2">
        <f t="shared" si="13"/>
        <v>0.46000000000003638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39411.31</v>
      </c>
      <c r="D371" s="1">
        <f>'PR-RAS'!E376</f>
        <v>21369.81</v>
      </c>
      <c r="E371" s="1">
        <v>0</v>
      </c>
      <c r="F371" s="1">
        <v>0</v>
      </c>
      <c r="G371" s="2">
        <f t="shared" si="12"/>
        <v>30395.844099999998</v>
      </c>
      <c r="H371" s="2">
        <f t="shared" si="13"/>
        <v>0.49999999999636202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59700.19</v>
      </c>
      <c r="D372" s="1">
        <f>'PR-RAS'!E377</f>
        <v>4350</v>
      </c>
      <c r="E372" s="1">
        <v>0</v>
      </c>
      <c r="F372" s="1">
        <v>0</v>
      </c>
      <c r="G372" s="2">
        <f t="shared" si="12"/>
        <v>25376.47049</v>
      </c>
      <c r="H372" s="2">
        <f t="shared" si="13"/>
        <v>0.19000000000232831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2603.75</v>
      </c>
      <c r="D374" s="1">
        <f>'PR-RAS'!E379</f>
        <v>0</v>
      </c>
      <c r="E374" s="1">
        <v>0</v>
      </c>
      <c r="F374" s="1">
        <v>0</v>
      </c>
      <c r="G374" s="2">
        <f t="shared" si="12"/>
        <v>971.19875000000002</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2603.75</v>
      </c>
      <c r="D381" s="1">
        <f>'PR-RAS'!E386</f>
        <v>0</v>
      </c>
      <c r="E381" s="1">
        <v>0</v>
      </c>
      <c r="F381" s="1">
        <v>0</v>
      </c>
      <c r="G381" s="2">
        <f t="shared" si="12"/>
        <v>989.42500000000007</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100715.78</v>
      </c>
      <c r="D413" s="1">
        <f>'PR-RAS'!E418</f>
        <v>40443.47</v>
      </c>
      <c r="E413" s="1">
        <v>0</v>
      </c>
      <c r="F413" s="1">
        <v>0</v>
      </c>
      <c r="G413" s="2">
        <f t="shared" si="12"/>
        <v>74820.320639999991</v>
      </c>
      <c r="H413" s="2">
        <f t="shared" si="13"/>
        <v>0.69000000000232831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1510385.92</v>
      </c>
      <c r="D415" s="1">
        <f>'PR-RAS'!E420</f>
        <v>1623718.77</v>
      </c>
      <c r="E415" s="1">
        <v>0</v>
      </c>
      <c r="F415" s="1">
        <v>0</v>
      </c>
      <c r="G415" s="2">
        <f t="shared" si="12"/>
        <v>1969738.9124399999</v>
      </c>
      <c r="H415" s="2">
        <f t="shared" si="13"/>
        <v>0.31000000005587935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19110.53</v>
      </c>
      <c r="D416" s="1">
        <f>'PR-RAS'!E421</f>
        <v>18639.650000000001</v>
      </c>
      <c r="E416" s="1">
        <v>0</v>
      </c>
      <c r="F416" s="1">
        <v>0</v>
      </c>
      <c r="G416" s="2">
        <f t="shared" si="12"/>
        <v>23401.779449999998</v>
      </c>
      <c r="H416" s="2">
        <f t="shared" si="13"/>
        <v>0.81999999999970896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104348.55</v>
      </c>
      <c r="D417" s="1">
        <f>'PR-RAS'!E422</f>
        <v>163209.41999999998</v>
      </c>
      <c r="E417" s="1">
        <v>0</v>
      </c>
      <c r="F417" s="1">
        <v>0</v>
      </c>
      <c r="G417" s="2">
        <f t="shared" si="12"/>
        <v>179199.23423999996</v>
      </c>
      <c r="H417" s="2">
        <f t="shared" si="13"/>
        <v>0.86999999998079147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189742.12</v>
      </c>
      <c r="D418" s="1">
        <f>'PR-RAS'!E423</f>
        <v>201002.97000000003</v>
      </c>
      <c r="E418" s="1">
        <v>0</v>
      </c>
      <c r="F418" s="1">
        <v>0</v>
      </c>
      <c r="G418" s="2">
        <f t="shared" si="12"/>
        <v>246758.94102</v>
      </c>
      <c r="H418" s="2">
        <f t="shared" si="13"/>
        <v>0.1499999999650754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85393.569999999992</v>
      </c>
      <c r="D420" s="1">
        <f>'PR-RAS'!E425</f>
        <v>37793.550000000047</v>
      </c>
      <c r="E420" s="1">
        <v>0</v>
      </c>
      <c r="F420" s="1">
        <v>0</v>
      </c>
      <c r="G420" s="2">
        <f t="shared" si="12"/>
        <v>67450.900730000038</v>
      </c>
      <c r="H420" s="2">
        <f t="shared" si="13"/>
        <v>0.87999999996100087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472975.94999999995</v>
      </c>
      <c r="D422" s="1">
        <f>'PR-RAS'!E427</f>
        <v>601430.43000000005</v>
      </c>
      <c r="E422" s="1">
        <v>0</v>
      </c>
      <c r="F422" s="1">
        <v>0</v>
      </c>
      <c r="G422" s="2">
        <f t="shared" si="12"/>
        <v>705527.29700999998</v>
      </c>
      <c r="H422" s="2">
        <f t="shared" si="13"/>
        <v>0.48000000009778887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58626.31</v>
      </c>
      <c r="D423" s="1">
        <f>'PR-RAS'!E428</f>
        <v>49148.68</v>
      </c>
      <c r="E423" s="1">
        <v>0</v>
      </c>
      <c r="F423" s="1">
        <v>0</v>
      </c>
      <c r="G423" s="2">
        <f t="shared" si="12"/>
        <v>66221.788739999989</v>
      </c>
      <c r="H423" s="2">
        <f t="shared" si="13"/>
        <v>0.62999999999738066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10000</v>
      </c>
      <c r="D424" s="1">
        <f>'PR-RAS'!E430</f>
        <v>90000</v>
      </c>
      <c r="E424" s="1">
        <v>0</v>
      </c>
      <c r="F424" s="1">
        <v>0</v>
      </c>
      <c r="G424" s="2">
        <f t="shared" si="12"/>
        <v>80370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10000</v>
      </c>
      <c r="D485" s="1">
        <f>'PR-RAS'!E491</f>
        <v>90000</v>
      </c>
      <c r="E485" s="1">
        <v>0</v>
      </c>
      <c r="F485" s="1">
        <v>0</v>
      </c>
      <c r="G485" s="2">
        <f t="shared" si="12"/>
        <v>91960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10000</v>
      </c>
      <c r="D496" s="1">
        <f>'PR-RAS'!E502</f>
        <v>90000</v>
      </c>
      <c r="E496" s="1">
        <v>0</v>
      </c>
      <c r="F496" s="1">
        <v>0</v>
      </c>
      <c r="G496" s="2">
        <f t="shared" si="12"/>
        <v>94050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10000</v>
      </c>
      <c r="D497" s="1">
        <f>'PR-RAS'!E503</f>
        <v>90000</v>
      </c>
      <c r="E497" s="1">
        <v>0</v>
      </c>
      <c r="F497" s="1">
        <v>0</v>
      </c>
      <c r="G497" s="2">
        <f t="shared" si="12"/>
        <v>94240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18917.21</v>
      </c>
      <c r="D529" s="1">
        <f>'PR-RAS'!E535</f>
        <v>0</v>
      </c>
      <c r="E529" s="1">
        <v>0</v>
      </c>
      <c r="F529" s="1">
        <v>0</v>
      </c>
      <c r="G529" s="2">
        <f t="shared" ref="G529:G836" si="14">(B529/1000)*(C529*1+D529*2)</f>
        <v>9988.2868799999997</v>
      </c>
      <c r="H529" s="2">
        <f t="shared" ref="H529:H836" si="15">ABS(C529-ROUND(C529,0))+ABS(D529-ROUND(D529,0))</f>
        <v>0.20999999999912689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18917.21</v>
      </c>
      <c r="D591" s="1">
        <f>'PR-RAS'!E597</f>
        <v>0</v>
      </c>
      <c r="E591" s="1">
        <v>0</v>
      </c>
      <c r="F591" s="1">
        <v>0</v>
      </c>
      <c r="G591" s="2">
        <f t="shared" si="14"/>
        <v>11161.153899999999</v>
      </c>
      <c r="H591" s="2">
        <f t="shared" si="15"/>
        <v>0.20999999999912689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13264.82</v>
      </c>
      <c r="D603" s="1">
        <f>'PR-RAS'!E609</f>
        <v>0</v>
      </c>
      <c r="E603" s="1">
        <v>0</v>
      </c>
      <c r="F603" s="1">
        <v>0</v>
      </c>
      <c r="G603" s="2">
        <f t="shared" si="14"/>
        <v>7985.4216399999996</v>
      </c>
      <c r="H603" s="2">
        <f t="shared" si="15"/>
        <v>0.18000000000029104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13264.82</v>
      </c>
      <c r="D604" s="1">
        <f>'PR-RAS'!E610</f>
        <v>0</v>
      </c>
      <c r="E604" s="1">
        <v>0</v>
      </c>
      <c r="F604" s="1">
        <v>0</v>
      </c>
      <c r="G604" s="2">
        <f t="shared" si="14"/>
        <v>7998.6864599999999</v>
      </c>
      <c r="H604" s="2">
        <f t="shared" si="15"/>
        <v>0.18000000000029104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5652.39</v>
      </c>
      <c r="D615" s="1">
        <f>'PR-RAS'!E621</f>
        <v>0</v>
      </c>
      <c r="E615" s="1">
        <v>0</v>
      </c>
      <c r="F615" s="1">
        <v>0</v>
      </c>
      <c r="G615" s="2">
        <f t="shared" si="14"/>
        <v>3470.5674600000002</v>
      </c>
      <c r="H615" s="2">
        <f t="shared" si="15"/>
        <v>0.39000000000032742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5652.39</v>
      </c>
      <c r="D616" s="1">
        <f>'PR-RAS'!E622</f>
        <v>0</v>
      </c>
      <c r="E616" s="1">
        <v>0</v>
      </c>
      <c r="F616" s="1">
        <v>0</v>
      </c>
      <c r="G616" s="2">
        <f t="shared" si="14"/>
        <v>3476.21985</v>
      </c>
      <c r="H616" s="2">
        <f t="shared" si="15"/>
        <v>0.39000000000032742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90000</v>
      </c>
      <c r="E633" s="1">
        <v>0</v>
      </c>
      <c r="F633" s="1">
        <v>0</v>
      </c>
      <c r="G633" s="2">
        <f t="shared" si="14"/>
        <v>113760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8917.2099999999991</v>
      </c>
      <c r="D634" s="1">
        <f>'PR-RAS'!E640</f>
        <v>0</v>
      </c>
      <c r="E634" s="1">
        <v>0</v>
      </c>
      <c r="F634" s="1">
        <v>0</v>
      </c>
      <c r="G634" s="2">
        <f t="shared" si="14"/>
        <v>5644.5939299999991</v>
      </c>
      <c r="H634" s="2">
        <f t="shared" si="15"/>
        <v>0.20999999999912689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525047.6</v>
      </c>
      <c r="D635" s="1">
        <f>'PR-RAS'!E641</f>
        <v>499451.81</v>
      </c>
      <c r="E635" s="1">
        <v>0</v>
      </c>
      <c r="F635" s="1">
        <v>0</v>
      </c>
      <c r="G635" s="2">
        <f t="shared" si="14"/>
        <v>966185.07348000002</v>
      </c>
      <c r="H635" s="2">
        <f t="shared" si="15"/>
        <v>0.59000000002561137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114348.55</v>
      </c>
      <c r="D637" s="1">
        <f>'PR-RAS'!E643</f>
        <v>253209.41999999998</v>
      </c>
      <c r="E637" s="1">
        <v>0</v>
      </c>
      <c r="F637" s="1">
        <v>0</v>
      </c>
      <c r="G637" s="2">
        <f t="shared" si="14"/>
        <v>394808.06004000001</v>
      </c>
      <c r="H637" s="2">
        <f t="shared" si="15"/>
        <v>0.86999999998079147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208659.33</v>
      </c>
      <c r="D638" s="1">
        <f>'PR-RAS'!E644</f>
        <v>201002.97000000003</v>
      </c>
      <c r="E638" s="1">
        <v>0</v>
      </c>
      <c r="F638" s="1">
        <v>0</v>
      </c>
      <c r="G638" s="2">
        <f t="shared" si="14"/>
        <v>388993.77699000004</v>
      </c>
      <c r="H638" s="2">
        <f t="shared" si="15"/>
        <v>0.35999999995692633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52206.449999999953</v>
      </c>
      <c r="E639" s="1">
        <v>0</v>
      </c>
      <c r="F639" s="1">
        <v>0</v>
      </c>
      <c r="G639" s="2">
        <f t="shared" si="14"/>
        <v>66615.430199999944</v>
      </c>
      <c r="H639" s="2">
        <f t="shared" si="15"/>
        <v>0.44999999995343387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94310.779999999984</v>
      </c>
      <c r="D640" s="1">
        <f>'PR-RAS'!E646</f>
        <v>0</v>
      </c>
      <c r="E640" s="1">
        <v>0</v>
      </c>
      <c r="F640" s="1">
        <v>0</v>
      </c>
      <c r="G640" s="2">
        <f t="shared" si="14"/>
        <v>60264.588419999993</v>
      </c>
      <c r="H640" s="2">
        <f t="shared" si="15"/>
        <v>0.22000000001571607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52071.650000000023</v>
      </c>
      <c r="D641" s="1">
        <f>'PR-RAS'!E647</f>
        <v>0</v>
      </c>
      <c r="E641" s="1">
        <v>0</v>
      </c>
      <c r="F641" s="1">
        <v>0</v>
      </c>
      <c r="G641" s="2">
        <f t="shared" si="14"/>
        <v>33325.856000000014</v>
      </c>
      <c r="H641" s="2">
        <f t="shared" si="15"/>
        <v>0.34999999997671694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101978.62000000005</v>
      </c>
      <c r="E642" s="1">
        <v>0</v>
      </c>
      <c r="F642" s="1">
        <v>0</v>
      </c>
      <c r="G642" s="2">
        <f t="shared" si="14"/>
        <v>130736.59084000008</v>
      </c>
      <c r="H642" s="2">
        <f t="shared" si="15"/>
        <v>0.37999999994644895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42239.129999999961</v>
      </c>
      <c r="D644" s="1">
        <f>'PR-RAS'!E650</f>
        <v>49772.1700000001</v>
      </c>
      <c r="E644" s="1">
        <v>0</v>
      </c>
      <c r="F644" s="1">
        <v>0</v>
      </c>
      <c r="G644" s="2">
        <f t="shared" si="14"/>
        <v>91166.771210000094</v>
      </c>
      <c r="H644" s="2">
        <f t="shared" si="15"/>
        <v>0.30000000006111804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92594.82</v>
      </c>
      <c r="D646" s="1">
        <f>'PR-RAS'!E653</f>
        <v>18913.18</v>
      </c>
      <c r="E646" s="1">
        <v>0</v>
      </c>
      <c r="F646" s="1">
        <v>0</v>
      </c>
      <c r="G646" s="2">
        <f t="shared" si="14"/>
        <v>84121.661100000012</v>
      </c>
      <c r="H646" s="2">
        <f t="shared" si="15"/>
        <v>0.35999999999330612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126622.06</v>
      </c>
      <c r="D647" s="1">
        <f>'PR-RAS'!E654</f>
        <v>255650.83</v>
      </c>
      <c r="E647" s="1">
        <v>0</v>
      </c>
      <c r="F647" s="1">
        <v>0</v>
      </c>
      <c r="G647" s="2">
        <f t="shared" si="14"/>
        <v>412098.72311999998</v>
      </c>
      <c r="H647" s="2">
        <f t="shared" si="15"/>
        <v>0.23000000001047738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202995.8</v>
      </c>
      <c r="D648" s="1">
        <f>'PR-RAS'!E655</f>
        <v>251308.37</v>
      </c>
      <c r="E648" s="1">
        <v>0</v>
      </c>
      <c r="F648" s="1">
        <v>0</v>
      </c>
      <c r="G648" s="2">
        <f t="shared" si="14"/>
        <v>456531.31338000007</v>
      </c>
      <c r="H648" s="2">
        <f t="shared" si="15"/>
        <v>0.57000000000698492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16221.080000000016</v>
      </c>
      <c r="D649" s="1">
        <f>'PR-RAS'!E656</f>
        <v>23255.640000000014</v>
      </c>
      <c r="E649" s="1">
        <v>0</v>
      </c>
      <c r="F649" s="1">
        <v>0</v>
      </c>
      <c r="G649" s="2">
        <f t="shared" si="14"/>
        <v>40650.569280000032</v>
      </c>
      <c r="H649" s="2">
        <f t="shared" si="15"/>
        <v>0.44000000000232831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14</v>
      </c>
      <c r="E650" s="1">
        <v>0</v>
      </c>
      <c r="F650" s="1">
        <v>0</v>
      </c>
      <c r="G650" s="2">
        <f t="shared" si="14"/>
        <v>21.417000000000002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14</v>
      </c>
      <c r="E652" s="1">
        <v>0</v>
      </c>
      <c r="F652" s="1">
        <v>0</v>
      </c>
      <c r="G652" s="2">
        <f t="shared" si="14"/>
        <v>21.483000000000001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1623.31</v>
      </c>
      <c r="E657" s="1">
        <v>0</v>
      </c>
      <c r="F657" s="1">
        <v>0</v>
      </c>
      <c r="G657" s="2">
        <f t="shared" si="16"/>
        <v>2129.7827200000002</v>
      </c>
      <c r="H657" s="2">
        <f t="shared" si="17"/>
        <v>0.30999999999994543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57137.67</v>
      </c>
      <c r="D662" s="1">
        <f>'PR-RAS'!E669</f>
        <v>0</v>
      </c>
      <c r="E662" s="1">
        <v>0</v>
      </c>
      <c r="F662" s="1">
        <v>0</v>
      </c>
      <c r="G662" s="2">
        <f t="shared" si="14"/>
        <v>37767.99987</v>
      </c>
      <c r="H662" s="2">
        <f t="shared" si="15"/>
        <v>0.33000000000174623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60185.7</v>
      </c>
      <c r="E695" s="1">
        <v>0</v>
      </c>
      <c r="F695" s="1">
        <v>0</v>
      </c>
      <c r="G695" s="2">
        <f t="shared" si="14"/>
        <v>83537.751599999989</v>
      </c>
      <c r="H695" s="2">
        <f t="shared" si="15"/>
        <v>0.30000000000291038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1012.56</v>
      </c>
      <c r="D727" s="1">
        <f>'PR-RAS'!E734</f>
        <v>969.24</v>
      </c>
      <c r="E727" s="1">
        <v>0</v>
      </c>
      <c r="F727" s="1">
        <v>0</v>
      </c>
      <c r="G727" s="2">
        <f t="shared" si="14"/>
        <v>2142.4550399999998</v>
      </c>
      <c r="H727" s="2">
        <f t="shared" si="15"/>
        <v>0.68000000000006366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2691.42</v>
      </c>
      <c r="D753" s="1">
        <f>'PR-RAS'!E760</f>
        <v>3022.37</v>
      </c>
      <c r="E753" s="1">
        <v>0</v>
      </c>
      <c r="F753" s="1">
        <v>0</v>
      </c>
      <c r="G753" s="2">
        <f t="shared" si="14"/>
        <v>6569.5923199999997</v>
      </c>
      <c r="H753" s="2">
        <f t="shared" si="15"/>
        <v>0.78999999999996362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13639.43</v>
      </c>
      <c r="E784" s="1">
        <v>0</v>
      </c>
      <c r="F784" s="1">
        <v>0</v>
      </c>
      <c r="G784" s="2">
        <f t="shared" si="14"/>
        <v>21359.347380000003</v>
      </c>
      <c r="H784" s="2">
        <f t="shared" si="15"/>
        <v>0.43000000000029104</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3999.6</v>
      </c>
      <c r="D836" s="1">
        <f>'PR-RAS'!E843</f>
        <v>0</v>
      </c>
      <c r="E836" s="1">
        <v>0</v>
      </c>
      <c r="F836" s="1">
        <v>0</v>
      </c>
      <c r="G836" s="2">
        <f t="shared" si="14"/>
        <v>3339.6659999999997</v>
      </c>
      <c r="H836" s="2">
        <f t="shared" si="15"/>
        <v>0.40000000000009095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1700</v>
      </c>
      <c r="D841" s="1">
        <f>'PR-RAS'!E848</f>
        <v>700</v>
      </c>
      <c r="E841" s="1">
        <v>0</v>
      </c>
      <c r="F841" s="1">
        <v>0</v>
      </c>
      <c r="G841" s="2">
        <f t="shared" si="34"/>
        <v>2604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1341.33</v>
      </c>
      <c r="D844" s="1">
        <f>'PR-RAS'!E851</f>
        <v>1244.52</v>
      </c>
      <c r="E844" s="1">
        <v>0</v>
      </c>
      <c r="F844" s="1">
        <v>0</v>
      </c>
      <c r="G844" s="2">
        <f t="shared" si="34"/>
        <v>3229.00191</v>
      </c>
      <c r="H844" s="2">
        <f t="shared" si="35"/>
        <v>0.80999999999994543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10000</v>
      </c>
      <c r="D905" s="1">
        <f>'PR-RAS'!E912</f>
        <v>90000</v>
      </c>
      <c r="E905" s="1">
        <v>0</v>
      </c>
      <c r="F905" s="1">
        <v>0</v>
      </c>
      <c r="G905" s="2">
        <f t="shared" si="34"/>
        <v>171760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13264.82</v>
      </c>
      <c r="D974" s="1">
        <f>'PR-RAS'!E981</f>
        <v>0</v>
      </c>
      <c r="E974" s="1">
        <v>0</v>
      </c>
      <c r="F974" s="1">
        <v>0</v>
      </c>
      <c r="G974" s="2">
        <f t="shared" si="34"/>
        <v>12906.66986</v>
      </c>
      <c r="H974" s="2">
        <f t="shared" si="35"/>
        <v>0.18000000000029104</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5652.39</v>
      </c>
      <c r="D988" s="1">
        <f>'PR-RAS'!E995</f>
        <v>0</v>
      </c>
      <c r="E988" s="1">
        <v>0</v>
      </c>
      <c r="F988" s="1">
        <v>0</v>
      </c>
      <c r="G988" s="2">
        <f t="shared" si="34"/>
        <v>5578.9089300000005</v>
      </c>
      <c r="H988" s="2">
        <f t="shared" si="35"/>
        <v>0.39000000000032742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665276.07999999996</v>
      </c>
      <c r="D1582" s="6"/>
      <c r="E1582" s="6">
        <v>0</v>
      </c>
      <c r="F1582" s="6">
        <v>0</v>
      </c>
      <c r="G1582" s="7">
        <f t="shared" ref="G1582:G1686" si="70">B1582/1000*C1582</f>
        <v>665.27607999999998</v>
      </c>
      <c r="H1582" s="7">
        <f t="shared" ref="H1582:H1686" si="71">ABS(C1582-ROUND(C1582,0))</f>
        <v>7.9999999958090484E-2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293060.03999999998</v>
      </c>
      <c r="D1583" s="1">
        <v>0</v>
      </c>
      <c r="E1583" s="1">
        <v>0</v>
      </c>
      <c r="F1583" s="1">
        <v>0</v>
      </c>
      <c r="G1583" s="2">
        <f t="shared" si="70"/>
        <v>586.12007999999992</v>
      </c>
      <c r="H1583" s="2">
        <f t="shared" si="71"/>
        <v>3.9999999979045242E-2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160030.85999999999</v>
      </c>
      <c r="D1585" s="1">
        <v>0</v>
      </c>
      <c r="E1585" s="1">
        <v>0</v>
      </c>
      <c r="F1585" s="1">
        <v>0</v>
      </c>
      <c r="G1585" s="2">
        <f t="shared" si="70"/>
        <v>640.12343999999996</v>
      </c>
      <c r="H1585" s="2">
        <f t="shared" si="71"/>
        <v>0.14000000001396984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62586.87</v>
      </c>
      <c r="D1586" s="1">
        <v>0</v>
      </c>
      <c r="E1586" s="1">
        <v>0</v>
      </c>
      <c r="F1586" s="1">
        <v>0</v>
      </c>
      <c r="G1586" s="2">
        <f t="shared" si="70"/>
        <v>312.93434999999999</v>
      </c>
      <c r="H1586" s="2">
        <f t="shared" si="71"/>
        <v>0.12999999999738066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73138.69</v>
      </c>
      <c r="D1587" s="1">
        <v>0</v>
      </c>
      <c r="E1587" s="1">
        <v>0</v>
      </c>
      <c r="F1587" s="1">
        <v>0</v>
      </c>
      <c r="G1587" s="2">
        <f t="shared" si="70"/>
        <v>438.83214000000004</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4089.51</v>
      </c>
      <c r="D1588" s="1">
        <v>0</v>
      </c>
      <c r="E1588" s="1">
        <v>0</v>
      </c>
      <c r="F1588" s="1">
        <v>0</v>
      </c>
      <c r="G1588" s="2">
        <f t="shared" si="70"/>
        <v>28.626570000000001</v>
      </c>
      <c r="H1588" s="2">
        <f t="shared" si="71"/>
        <v>0.48999999999978172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16921.27</v>
      </c>
      <c r="D1590" s="1">
        <v>0</v>
      </c>
      <c r="E1590" s="1">
        <v>0</v>
      </c>
      <c r="F1590" s="1">
        <v>0</v>
      </c>
      <c r="G1590" s="2">
        <f>B1590/1000*C1590</f>
        <v>152.29142999999999</v>
      </c>
      <c r="H1590" s="2">
        <f>ABS(C1590-ROUND(C1590,0))</f>
        <v>0.27000000000043656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1944.52</v>
      </c>
      <c r="D1591" s="1">
        <v>0</v>
      </c>
      <c r="E1591" s="1">
        <v>0</v>
      </c>
      <c r="F1591" s="1">
        <v>0</v>
      </c>
      <c r="G1591" s="2">
        <f t="shared" si="70"/>
        <v>19.4452</v>
      </c>
      <c r="H1591" s="2">
        <f t="shared" si="71"/>
        <v>0.48000000000001819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1350</v>
      </c>
      <c r="D1592" s="1">
        <v>0</v>
      </c>
      <c r="E1592" s="1">
        <v>0</v>
      </c>
      <c r="F1592" s="1">
        <v>0</v>
      </c>
      <c r="G1592" s="2">
        <f t="shared" si="70"/>
        <v>14.85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40587.769999999997</v>
      </c>
      <c r="D1594" s="1">
        <v>0</v>
      </c>
      <c r="E1594" s="1">
        <v>0</v>
      </c>
      <c r="F1594" s="1">
        <v>0</v>
      </c>
      <c r="G1594" s="2">
        <f t="shared" si="70"/>
        <v>527.64100999999994</v>
      </c>
      <c r="H1594" s="2">
        <f t="shared" si="71"/>
        <v>0.23000000000320142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90000</v>
      </c>
      <c r="D1595" s="1">
        <v>0</v>
      </c>
      <c r="E1595" s="1">
        <v>0</v>
      </c>
      <c r="F1595" s="1">
        <v>0</v>
      </c>
      <c r="G1595" s="2">
        <f t="shared" si="70"/>
        <v>1260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90000</v>
      </c>
      <c r="D1599" s="1">
        <v>0</v>
      </c>
      <c r="E1599" s="1">
        <v>0</v>
      </c>
      <c r="F1599" s="1">
        <v>0</v>
      </c>
      <c r="G1599" s="2">
        <f t="shared" si="70"/>
        <v>1619.9999999999998</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2441.41</v>
      </c>
      <c r="D1601" s="1">
        <v>0</v>
      </c>
      <c r="E1601" s="1">
        <v>0</v>
      </c>
      <c r="F1601" s="1">
        <v>0</v>
      </c>
      <c r="G1601" s="2">
        <f>B1601/1000*C1601</f>
        <v>48.828199999999995</v>
      </c>
      <c r="H1601" s="2">
        <f>ABS(C1601-ROUND(C1601,0))</f>
        <v>0.40999999999985448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250924.03</v>
      </c>
      <c r="D1602" s="1">
        <v>0</v>
      </c>
      <c r="E1602" s="1">
        <v>0</v>
      </c>
      <c r="F1602" s="1">
        <v>0</v>
      </c>
      <c r="G1602" s="2">
        <f t="shared" si="70"/>
        <v>5269.40463</v>
      </c>
      <c r="H1602" s="2">
        <f t="shared" si="71"/>
        <v>2.9999999998835847E-2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187037.66999999998</v>
      </c>
      <c r="D1604" s="1">
        <v>0</v>
      </c>
      <c r="E1604" s="1">
        <v>0</v>
      </c>
      <c r="F1604" s="1">
        <v>0</v>
      </c>
      <c r="G1604" s="2">
        <f t="shared" si="70"/>
        <v>4301.8664099999996</v>
      </c>
      <c r="H1604" s="2">
        <f t="shared" si="71"/>
        <v>0.33000000001629815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59602.48</v>
      </c>
      <c r="D1605" s="1">
        <v>0</v>
      </c>
      <c r="E1605" s="1">
        <v>0</v>
      </c>
      <c r="F1605" s="1">
        <v>0</v>
      </c>
      <c r="G1605" s="2">
        <f t="shared" si="70"/>
        <v>1430.4595200000001</v>
      </c>
      <c r="H1605" s="2">
        <f t="shared" si="71"/>
        <v>0.48000000000320142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104185.64</v>
      </c>
      <c r="D1606" s="1">
        <v>0</v>
      </c>
      <c r="E1606" s="1">
        <v>0</v>
      </c>
      <c r="F1606" s="1">
        <v>0</v>
      </c>
      <c r="G1606" s="2">
        <f t="shared" si="70"/>
        <v>2604.6410000000001</v>
      </c>
      <c r="H1606" s="2">
        <f t="shared" si="71"/>
        <v>0.36000000000058208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2618.92</v>
      </c>
      <c r="D1607" s="1">
        <v>0</v>
      </c>
      <c r="E1607" s="1">
        <v>0</v>
      </c>
      <c r="F1607" s="1">
        <v>0</v>
      </c>
      <c r="G1607" s="2">
        <f t="shared" si="70"/>
        <v>68.091920000000002</v>
      </c>
      <c r="H1607" s="2">
        <f t="shared" si="71"/>
        <v>7.999999999992724E-2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16921.27</v>
      </c>
      <c r="D1609" s="1">
        <v>0</v>
      </c>
      <c r="E1609" s="1">
        <v>0</v>
      </c>
      <c r="F1609" s="1">
        <v>0</v>
      </c>
      <c r="G1609" s="2">
        <f>B1609/1000*C1609</f>
        <v>473.79556000000002</v>
      </c>
      <c r="H1609" s="2">
        <f>ABS(C1609-ROUND(C1609,0))</f>
        <v>0.27000000000043656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2359.36</v>
      </c>
      <c r="D1610" s="1">
        <v>0</v>
      </c>
      <c r="E1610" s="1">
        <v>0</v>
      </c>
      <c r="F1610" s="1">
        <v>0</v>
      </c>
      <c r="G1610" s="2">
        <f t="shared" si="70"/>
        <v>68.421440000000004</v>
      </c>
      <c r="H1610" s="2">
        <f t="shared" si="71"/>
        <v>0.36000000000012733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1350</v>
      </c>
      <c r="D1611" s="1">
        <v>0</v>
      </c>
      <c r="E1611" s="1">
        <v>0</v>
      </c>
      <c r="F1611" s="1">
        <v>0</v>
      </c>
      <c r="G1611" s="2">
        <f t="shared" si="70"/>
        <v>40.5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62544.95</v>
      </c>
      <c r="D1613" s="1">
        <v>0</v>
      </c>
      <c r="E1613" s="1">
        <v>0</v>
      </c>
      <c r="F1613" s="1">
        <v>0</v>
      </c>
      <c r="G1613" s="2">
        <f t="shared" si="70"/>
        <v>2001.4384</v>
      </c>
      <c r="H1613" s="2">
        <f t="shared" si="71"/>
        <v>5.0000000002910383E-2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1341.41</v>
      </c>
      <c r="D1620" s="1">
        <v>0</v>
      </c>
      <c r="E1620" s="1">
        <v>0</v>
      </c>
      <c r="F1620" s="1">
        <v>0</v>
      </c>
      <c r="G1620" s="2">
        <f>B1620/1000*C1620</f>
        <v>52.314990000000002</v>
      </c>
      <c r="H1620" s="2">
        <f>ABS(C1620-ROUND(C1620,0))</f>
        <v>0.41000000000008185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707412.08999999985</v>
      </c>
      <c r="D1621" s="1">
        <v>0</v>
      </c>
      <c r="E1621" s="1">
        <v>0</v>
      </c>
      <c r="F1621" s="1">
        <v>0</v>
      </c>
      <c r="G1621" s="2">
        <f t="shared" si="70"/>
        <v>28296.483599999996</v>
      </c>
      <c r="H1621" s="2">
        <f t="shared" si="71"/>
        <v>8.9999999850988388E-2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36589.910000000003</v>
      </c>
      <c r="D1622" s="1">
        <v>0</v>
      </c>
      <c r="E1622" s="1">
        <v>0</v>
      </c>
      <c r="F1622" s="1">
        <v>0</v>
      </c>
      <c r="G1622" s="2">
        <f t="shared" si="70"/>
        <v>1500.1863100000003</v>
      </c>
      <c r="H1622" s="2">
        <f t="shared" si="71"/>
        <v>8.999999999650754E-2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9795.1</v>
      </c>
      <c r="D1628" s="1">
        <v>0</v>
      </c>
      <c r="E1628" s="1">
        <v>0</v>
      </c>
      <c r="F1628" s="1">
        <v>0</v>
      </c>
      <c r="G1628" s="2">
        <f t="shared" si="70"/>
        <v>460.36970000000002</v>
      </c>
      <c r="H1628" s="2">
        <f t="shared" si="71"/>
        <v>0.1000000000003638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7793.63</v>
      </c>
      <c r="D1634" s="1">
        <v>0</v>
      </c>
      <c r="E1634" s="1">
        <v>0</v>
      </c>
      <c r="F1634" s="1">
        <v>0</v>
      </c>
      <c r="G1634" s="2">
        <f t="shared" si="70"/>
        <v>413.06238999999999</v>
      </c>
      <c r="H1634" s="2">
        <f t="shared" si="71"/>
        <v>0.36999999999989086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7793.63</v>
      </c>
      <c r="D1635" s="1">
        <v>0</v>
      </c>
      <c r="E1635" s="1">
        <v>0</v>
      </c>
      <c r="F1635" s="1">
        <v>0</v>
      </c>
      <c r="G1635" s="2">
        <f t="shared" si="70"/>
        <v>420.85602</v>
      </c>
      <c r="H1635" s="2">
        <f t="shared" si="71"/>
        <v>0.36999999999989086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2001.47</v>
      </c>
      <c r="D1639" s="1">
        <v>0</v>
      </c>
      <c r="E1639" s="1">
        <v>0</v>
      </c>
      <c r="F1639" s="1">
        <v>0</v>
      </c>
      <c r="G1639" s="2">
        <f t="shared" si="70"/>
        <v>116.08526000000001</v>
      </c>
      <c r="H1639" s="2">
        <f t="shared" si="71"/>
        <v>0.47000000000002728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2001.47</v>
      </c>
      <c r="D1640" s="1">
        <v>0</v>
      </c>
      <c r="E1640" s="1">
        <v>0</v>
      </c>
      <c r="F1640" s="1">
        <v>0</v>
      </c>
      <c r="G1640" s="2">
        <f t="shared" si="70"/>
        <v>118.08672999999999</v>
      </c>
      <c r="H1640" s="2">
        <f t="shared" si="71"/>
        <v>0.47000000000002728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26794.81</v>
      </c>
      <c r="D1669" s="1">
        <v>0</v>
      </c>
      <c r="E1669" s="1">
        <v>0</v>
      </c>
      <c r="F1669" s="1">
        <v>0</v>
      </c>
      <c r="G1669" s="2">
        <f t="shared" si="70"/>
        <v>2357.94328</v>
      </c>
      <c r="H1669" s="2">
        <f t="shared" si="71"/>
        <v>0.18999999999869033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26794.81</v>
      </c>
      <c r="D1670" s="1">
        <v>0</v>
      </c>
      <c r="E1670" s="1">
        <v>0</v>
      </c>
      <c r="F1670" s="1">
        <v>0</v>
      </c>
      <c r="G1670" s="2">
        <f t="shared" si="70"/>
        <v>2384.7380899999998</v>
      </c>
      <c r="H1670" s="2">
        <f t="shared" si="71"/>
        <v>0.18999999999869033</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670822.18000000005</v>
      </c>
      <c r="D1681" s="1">
        <v>0</v>
      </c>
      <c r="E1681" s="1">
        <v>0</v>
      </c>
      <c r="F1681" s="1">
        <v>0</v>
      </c>
      <c r="G1681" s="2">
        <f t="shared" si="70"/>
        <v>67082.218000000008</v>
      </c>
      <c r="H1681" s="2">
        <f t="shared" si="71"/>
        <v>0.18000000005122274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30091.040000000001</v>
      </c>
      <c r="D1683" s="1">
        <v>0</v>
      </c>
      <c r="E1683" s="1">
        <v>0</v>
      </c>
      <c r="F1683" s="1">
        <v>0</v>
      </c>
      <c r="G1683" s="2">
        <f t="shared" si="70"/>
        <v>3069.2860799999999</v>
      </c>
      <c r="H1683" s="2">
        <f t="shared" si="71"/>
        <v>4.0000000000873115E-2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10362.5</v>
      </c>
      <c r="D1684" s="1">
        <v>0</v>
      </c>
      <c r="E1684" s="1">
        <v>0</v>
      </c>
      <c r="F1684" s="1">
        <v>0</v>
      </c>
      <c r="G1684" s="2">
        <f t="shared" si="70"/>
        <v>1067.3374999999999</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629268.64</v>
      </c>
      <c r="D1685" s="1">
        <v>0</v>
      </c>
      <c r="E1685" s="1">
        <v>0</v>
      </c>
      <c r="F1685" s="1">
        <v>0</v>
      </c>
      <c r="G1685" s="2">
        <f>B1685/1000*C1685</f>
        <v>65443.938559999995</v>
      </c>
      <c r="H1685" s="2">
        <f>ABS(C1685-ROUND(C1685,0))</f>
        <v>0.35999999998603016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1100</v>
      </c>
      <c r="D1686" s="13">
        <v>0</v>
      </c>
      <c r="E1686" s="13">
        <v>0</v>
      </c>
      <c r="F1686" s="13">
        <v>0</v>
      </c>
      <c r="G1686" s="14">
        <f t="shared" si="70"/>
        <v>115.5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103349.08</v>
      </c>
      <c r="I16" s="298">
        <f>'PR-RAS'!E6</f>
        <v>163065.12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88026.87</v>
      </c>
      <c r="I17" s="298">
        <f>'PR-RAS'!E152</f>
        <v>160415.20000000001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42239.129999999961</v>
      </c>
      <c r="I19" s="298">
        <f>'PR-RAS'!E650</f>
        <v>49772.1700000001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665276.07999999996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707412.08999999985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36589.910000000003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670822.18000000005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0" zoomScaleNormal="100" workbookViewId="0">
      <selection activeCell="E319" sqref="E3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103349.08</v>
      </c>
      <c r="E6" s="59">
        <f>E7+E43+E49+E82+E106+E125+E134+E140</f>
        <v>163065.12</v>
      </c>
      <c r="F6" s="44">
        <f t="shared" ref="F6:F132" si="0">IF(D6&lt;&gt;0,IF(E6/D6&gt;=100,"&gt;&gt;100",E6/D6*100),"-")</f>
        <v>157.78091106374629</v>
      </c>
    </row>
    <row r="7" spans="1:24" ht="12.75" customHeight="1" x14ac:dyDescent="0.2">
      <c r="A7" s="62">
        <v>61</v>
      </c>
      <c r="B7" s="228" t="s">
        <v>65</v>
      </c>
      <c r="C7" s="267" t="s">
        <v>66</v>
      </c>
      <c r="D7" s="59">
        <f>D8+D17+D23+D29+D36+D39</f>
        <v>29697.64</v>
      </c>
      <c r="E7" s="59">
        <f>E8+E17+E23+E29+E36+E39</f>
        <v>40269.269999999997</v>
      </c>
      <c r="F7" s="44">
        <f t="shared" si="0"/>
        <v>135.59754243098104</v>
      </c>
    </row>
    <row r="8" spans="1:24" ht="12.75" customHeight="1" x14ac:dyDescent="0.2">
      <c r="A8" s="62">
        <v>611</v>
      </c>
      <c r="B8" s="228" t="s">
        <v>67</v>
      </c>
      <c r="C8" s="267" t="s">
        <v>68</v>
      </c>
      <c r="D8" s="59">
        <f>SUM(D9:D14)-D15-D16</f>
        <v>27440.15</v>
      </c>
      <c r="E8" s="59">
        <f>SUM(E9:E14)-E15-E16</f>
        <v>38645.96</v>
      </c>
      <c r="F8" s="44">
        <f t="shared" si="0"/>
        <v>140.83727676415762</v>
      </c>
    </row>
    <row r="9" spans="1:24" ht="12.75" customHeight="1" x14ac:dyDescent="0.2">
      <c r="A9" s="62">
        <v>6111</v>
      </c>
      <c r="B9" s="64" t="s">
        <v>69</v>
      </c>
      <c r="C9" s="267" t="s">
        <v>70</v>
      </c>
      <c r="D9" s="193">
        <v>27440.15</v>
      </c>
      <c r="E9" s="193">
        <v>38645.96</v>
      </c>
      <c r="F9" s="44">
        <f t="shared" si="0"/>
        <v>140.83727676415762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2257.4899999999998</v>
      </c>
      <c r="E23" s="59">
        <f t="shared" si="2"/>
        <v>1623.31</v>
      </c>
      <c r="F23" s="44">
        <f t="shared" si="0"/>
        <v>71.907738240257984</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2257.4899999999998</v>
      </c>
      <c r="E27" s="193">
        <v>1623.31</v>
      </c>
      <c r="F27" s="44">
        <f t="shared" si="0"/>
        <v>71.907738240257984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57137.67</v>
      </c>
      <c r="E49" s="59">
        <f>E50+E53+E58+E61+E64+E68+E71+E74+E77</f>
        <v>117282.12</v>
      </c>
      <c r="F49" s="44">
        <f t="shared" si="0"/>
        <v>205.26234268915761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57137.67</v>
      </c>
      <c r="E58" s="59">
        <f t="shared" si="9"/>
        <v>0</v>
      </c>
      <c r="F58" s="44">
        <f t="shared" si="0"/>
        <v>0</v>
      </c>
    </row>
    <row r="59" spans="1:6" ht="24" x14ac:dyDescent="0.2">
      <c r="A59" s="62">
        <v>6331</v>
      </c>
      <c r="B59" s="64" t="s">
        <v>169</v>
      </c>
      <c r="C59" s="267" t="s">
        <v>170</v>
      </c>
      <c r="D59" s="193">
        <v>57137.67</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57096.42</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57096.42</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60185.7</v>
      </c>
      <c r="F74" s="44" t="str">
        <f t="shared" si="0"/>
        <v>-</v>
      </c>
    </row>
    <row r="75" spans="1:6" ht="12.75" customHeight="1" x14ac:dyDescent="0.2">
      <c r="A75" s="62" t="s">
        <v>201</v>
      </c>
      <c r="B75" s="64" t="s">
        <v>202</v>
      </c>
      <c r="C75" s="267" t="s">
        <v>201</v>
      </c>
      <c r="D75" s="193">
        <v>0</v>
      </c>
      <c r="E75" s="193">
        <v>60185.7</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5876.75</v>
      </c>
      <c r="E82" s="59">
        <f t="shared" si="15"/>
        <v>286.69999999999993</v>
      </c>
      <c r="F82" s="44">
        <f t="shared" si="0"/>
        <v>4.878546815842089</v>
      </c>
    </row>
    <row r="83" spans="1:6" ht="12.75" customHeight="1" x14ac:dyDescent="0.2">
      <c r="A83" s="62">
        <v>641</v>
      </c>
      <c r="B83" s="63" t="s">
        <v>217</v>
      </c>
      <c r="C83" s="267" t="s">
        <v>218</v>
      </c>
      <c r="D83" s="59">
        <f t="shared" ref="D83:E83" si="16">SUM(D84:D90)</f>
        <v>3.62</v>
      </c>
      <c r="E83" s="59">
        <f t="shared" si="16"/>
        <v>1.4</v>
      </c>
      <c r="F83" s="44">
        <f t="shared" si="0"/>
        <v>38.674033149171265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3.62</v>
      </c>
      <c r="E85" s="193">
        <v>1.4</v>
      </c>
      <c r="F85" s="44">
        <f t="shared" si="0"/>
        <v>38.674033149171265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5873.13</v>
      </c>
      <c r="E91" s="59">
        <f t="shared" si="17"/>
        <v>285.29999999999995</v>
      </c>
      <c r="F91" s="44">
        <f t="shared" si="0"/>
        <v>4.8577164135648276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5768.55</v>
      </c>
      <c r="E93" s="193">
        <v>265.39999999999998</v>
      </c>
      <c r="F93" s="44">
        <f t="shared" si="0"/>
        <v>4.6008095621950051</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104.58</v>
      </c>
      <c r="E97" s="193">
        <v>19.899999999999999</v>
      </c>
      <c r="F97" s="44">
        <f t="shared" si="0"/>
        <v>19.028494932109389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10637.02</v>
      </c>
      <c r="E106" s="59">
        <f>E107+E112+E120+E124</f>
        <v>5227.03</v>
      </c>
      <c r="F106" s="44">
        <f t="shared" si="0"/>
        <v>49.139984694961555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9837.8700000000008</v>
      </c>
      <c r="E112" s="59">
        <f t="shared" si="20"/>
        <v>3090.7799999999997</v>
      </c>
      <c r="F112" s="44">
        <f t="shared" si="0"/>
        <v>31.417166520801754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9837.8700000000008</v>
      </c>
      <c r="E115" s="193">
        <v>2400.2399999999998</v>
      </c>
      <c r="F115" s="44">
        <f t="shared" si="0"/>
        <v>24.397964193468706</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690.54</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799.15</v>
      </c>
      <c r="E120" s="59">
        <f t="shared" si="21"/>
        <v>2136.25</v>
      </c>
      <c r="F120" s="44">
        <f t="shared" si="0"/>
        <v>267.31527247700683</v>
      </c>
    </row>
    <row r="121" spans="1:6" ht="12.75" customHeight="1" x14ac:dyDescent="0.2">
      <c r="A121" s="62">
        <v>6531</v>
      </c>
      <c r="B121" s="63" t="s">
        <v>293</v>
      </c>
      <c r="C121" s="267" t="s">
        <v>294</v>
      </c>
      <c r="D121" s="193">
        <v>0</v>
      </c>
      <c r="E121" s="193">
        <v>733.75</v>
      </c>
      <c r="F121" s="44" t="str">
        <f t="shared" si="0"/>
        <v>-</v>
      </c>
    </row>
    <row r="122" spans="1:6" ht="12.75" customHeight="1" x14ac:dyDescent="0.2">
      <c r="A122" s="62">
        <v>6532</v>
      </c>
      <c r="B122" s="63" t="s">
        <v>295</v>
      </c>
      <c r="C122" s="267" t="s">
        <v>296</v>
      </c>
      <c r="D122" s="193">
        <v>799.15</v>
      </c>
      <c r="E122" s="193">
        <v>1402.5</v>
      </c>
      <c r="F122" s="44">
        <f t="shared" si="0"/>
        <v>175.49896765313147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88026.87</v>
      </c>
      <c r="E152" s="59">
        <f>E153+E164+E202+E221+E230+E262+E273</f>
        <v>160415.20000000001</v>
      </c>
      <c r="F152" s="44">
        <f t="shared" si="26"/>
        <v>182.2343563959505</v>
      </c>
    </row>
    <row r="153" spans="1:6" ht="12.75" customHeight="1" x14ac:dyDescent="0.2">
      <c r="A153" s="62">
        <v>31</v>
      </c>
      <c r="B153" s="63" t="s">
        <v>356</v>
      </c>
      <c r="C153" s="267" t="s">
        <v>357</v>
      </c>
      <c r="D153" s="59">
        <f t="shared" ref="D153:E153" si="30">D154+D159+D160</f>
        <v>25362.55</v>
      </c>
      <c r="E153" s="59">
        <f t="shared" si="30"/>
        <v>62586.869999999995</v>
      </c>
      <c r="F153" s="44">
        <f t="shared" si="26"/>
        <v>246.7688383068737</v>
      </c>
    </row>
    <row r="154" spans="1:6" ht="12.75" customHeight="1" x14ac:dyDescent="0.2">
      <c r="A154" s="62">
        <v>311</v>
      </c>
      <c r="B154" s="63" t="s">
        <v>358</v>
      </c>
      <c r="C154" s="267" t="s">
        <v>359</v>
      </c>
      <c r="D154" s="59">
        <f t="shared" ref="D154:E154" si="31">SUM(D155:D158)</f>
        <v>21427.11</v>
      </c>
      <c r="E154" s="59">
        <f t="shared" si="31"/>
        <v>53722.63</v>
      </c>
      <c r="F154" s="44">
        <f t="shared" si="26"/>
        <v>250.7227059552128</v>
      </c>
    </row>
    <row r="155" spans="1:6" ht="12.75" customHeight="1" x14ac:dyDescent="0.2">
      <c r="A155" s="62">
        <v>3111</v>
      </c>
      <c r="B155" s="63" t="s">
        <v>360</v>
      </c>
      <c r="C155" s="267" t="s">
        <v>361</v>
      </c>
      <c r="D155" s="193">
        <v>21427.11</v>
      </c>
      <c r="E155" s="193">
        <v>53722.63</v>
      </c>
      <c r="F155" s="44">
        <f t="shared" si="26"/>
        <v>250.7227059552128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400</v>
      </c>
      <c r="E159" s="193"/>
      <c r="F159" s="44">
        <f t="shared" si="26"/>
        <v>0</v>
      </c>
    </row>
    <row r="160" spans="1:6" ht="12.75" customHeight="1" x14ac:dyDescent="0.2">
      <c r="A160" s="62">
        <v>313</v>
      </c>
      <c r="B160" s="64" t="s">
        <v>370</v>
      </c>
      <c r="C160" s="267" t="s">
        <v>371</v>
      </c>
      <c r="D160" s="59">
        <f t="shared" ref="D160:E160" si="32">SUM(D161:D163)</f>
        <v>3535.44</v>
      </c>
      <c r="E160" s="59">
        <f t="shared" si="32"/>
        <v>8864.24</v>
      </c>
      <c r="F160" s="44">
        <f t="shared" si="26"/>
        <v>250.72522797728146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3535.44</v>
      </c>
      <c r="E162" s="193">
        <v>8864.24</v>
      </c>
      <c r="F162" s="44">
        <f t="shared" si="26"/>
        <v>250.72522797728146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49391.549999999988</v>
      </c>
      <c r="E164" s="59">
        <f>E165+E170+E178+E188+E189+E194</f>
        <v>73523.030000000013</v>
      </c>
      <c r="F164" s="44">
        <f t="shared" si="26"/>
        <v>148.85750700271612</v>
      </c>
    </row>
    <row r="165" spans="1:6" ht="12.75" customHeight="1" x14ac:dyDescent="0.2">
      <c r="A165" s="62">
        <v>321</v>
      </c>
      <c r="B165" s="63" t="s">
        <v>380</v>
      </c>
      <c r="C165" s="267" t="s">
        <v>381</v>
      </c>
      <c r="D165" s="59">
        <f t="shared" ref="D165:E165" si="33">SUM(D166:D169)</f>
        <v>2187.3599999999997</v>
      </c>
      <c r="E165" s="59">
        <f t="shared" si="33"/>
        <v>3465.74</v>
      </c>
      <c r="F165" s="44">
        <f t="shared" si="26"/>
        <v>158.44396898544366</v>
      </c>
    </row>
    <row r="166" spans="1:6" ht="12.75" customHeight="1" x14ac:dyDescent="0.2">
      <c r="A166" s="62">
        <v>3211</v>
      </c>
      <c r="B166" s="63" t="s">
        <v>382</v>
      </c>
      <c r="C166" s="267" t="s">
        <v>383</v>
      </c>
      <c r="D166" s="193">
        <v>315.5</v>
      </c>
      <c r="E166" s="193">
        <v>523.5</v>
      </c>
      <c r="F166" s="44">
        <f t="shared" si="26"/>
        <v>165.9270998415214</v>
      </c>
    </row>
    <row r="167" spans="1:6" ht="12.75" customHeight="1" x14ac:dyDescent="0.2">
      <c r="A167" s="62">
        <v>3212</v>
      </c>
      <c r="B167" s="63" t="s">
        <v>384</v>
      </c>
      <c r="C167" s="267" t="s">
        <v>385</v>
      </c>
      <c r="D167" s="193">
        <v>1012.56</v>
      </c>
      <c r="E167" s="193">
        <v>969.24</v>
      </c>
      <c r="F167" s="44">
        <f t="shared" si="26"/>
        <v>95.721735008295809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859.3</v>
      </c>
      <c r="E169" s="193">
        <v>1973</v>
      </c>
      <c r="F169" s="44">
        <f t="shared" si="26"/>
        <v>229.60549284301175</v>
      </c>
    </row>
    <row r="170" spans="1:6" ht="12.75" customHeight="1" x14ac:dyDescent="0.2">
      <c r="A170" s="62">
        <v>322</v>
      </c>
      <c r="B170" s="63" t="s">
        <v>390</v>
      </c>
      <c r="C170" s="267" t="s">
        <v>391</v>
      </c>
      <c r="D170" s="59">
        <f t="shared" ref="D170:E170" si="34">SUM(D171:D177)</f>
        <v>4133.09</v>
      </c>
      <c r="E170" s="59">
        <f t="shared" si="34"/>
        <v>5974.3</v>
      </c>
      <c r="F170" s="44">
        <f t="shared" si="26"/>
        <v>144.54802581119694</v>
      </c>
    </row>
    <row r="171" spans="1:6" ht="12.75" customHeight="1" x14ac:dyDescent="0.2">
      <c r="A171" s="62">
        <v>3221</v>
      </c>
      <c r="B171" s="63" t="s">
        <v>392</v>
      </c>
      <c r="C171" s="267" t="s">
        <v>393</v>
      </c>
      <c r="D171" s="193">
        <v>364.96</v>
      </c>
      <c r="E171" s="193">
        <v>1783.08</v>
      </c>
      <c r="F171" s="44">
        <f t="shared" si="26"/>
        <v>488.56861025865851</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3677.05</v>
      </c>
      <c r="E173" s="193">
        <v>4191.22</v>
      </c>
      <c r="F173" s="44">
        <f t="shared" si="26"/>
        <v>113.98322024448947</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91.08</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42222.069999999992</v>
      </c>
      <c r="E178" s="59">
        <f t="shared" si="35"/>
        <v>59880.850000000006</v>
      </c>
      <c r="F178" s="44">
        <f t="shared" si="26"/>
        <v>141.82357710079117</v>
      </c>
    </row>
    <row r="179" spans="1:6" ht="12.75" customHeight="1" x14ac:dyDescent="0.2">
      <c r="A179" s="62">
        <v>3231</v>
      </c>
      <c r="B179" s="64" t="s">
        <v>408</v>
      </c>
      <c r="C179" s="267" t="s">
        <v>409</v>
      </c>
      <c r="D179" s="193">
        <v>1821.13</v>
      </c>
      <c r="E179" s="193">
        <v>749.18</v>
      </c>
      <c r="F179" s="44">
        <f t="shared" si="26"/>
        <v>41.138194417751613</v>
      </c>
    </row>
    <row r="180" spans="1:6" ht="12.75" customHeight="1" x14ac:dyDescent="0.2">
      <c r="A180" s="62">
        <v>3232</v>
      </c>
      <c r="B180" s="64" t="s">
        <v>410</v>
      </c>
      <c r="C180" s="267" t="s">
        <v>411</v>
      </c>
      <c r="D180" s="193">
        <v>7564.37</v>
      </c>
      <c r="E180" s="193">
        <v>35021.58</v>
      </c>
      <c r="F180" s="44">
        <f t="shared" si="26"/>
        <v>462.98079020460403</v>
      </c>
    </row>
    <row r="181" spans="1:6" ht="12.75" customHeight="1" x14ac:dyDescent="0.2">
      <c r="A181" s="62">
        <v>3233</v>
      </c>
      <c r="B181" s="64" t="s">
        <v>412</v>
      </c>
      <c r="C181" s="267" t="s">
        <v>413</v>
      </c>
      <c r="D181" s="193">
        <v>1134.6500000000001</v>
      </c>
      <c r="E181" s="193">
        <v>2212.23</v>
      </c>
      <c r="F181" s="44">
        <f t="shared" si="26"/>
        <v>194.97025514475828</v>
      </c>
    </row>
    <row r="182" spans="1:6" ht="12.75" customHeight="1" x14ac:dyDescent="0.2">
      <c r="A182" s="62">
        <v>3234</v>
      </c>
      <c r="B182" s="64" t="s">
        <v>414</v>
      </c>
      <c r="C182" s="267" t="s">
        <v>415</v>
      </c>
      <c r="D182" s="193">
        <v>14850.44</v>
      </c>
      <c r="E182" s="193">
        <v>8546.36</v>
      </c>
      <c r="F182" s="44">
        <f t="shared" si="26"/>
        <v>57.54954061967188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14549.61</v>
      </c>
      <c r="E185" s="193">
        <v>11307.51</v>
      </c>
      <c r="F185" s="44">
        <f t="shared" si="26"/>
        <v>77.716928494990583</v>
      </c>
    </row>
    <row r="186" spans="1:6" ht="12.75" customHeight="1" x14ac:dyDescent="0.2">
      <c r="A186" s="62">
        <v>3238</v>
      </c>
      <c r="B186" s="63" t="s">
        <v>422</v>
      </c>
      <c r="C186" s="267" t="s">
        <v>423</v>
      </c>
      <c r="D186" s="193">
        <v>2071.35</v>
      </c>
      <c r="E186" s="193">
        <v>1659.65</v>
      </c>
      <c r="F186" s="44">
        <f t="shared" si="26"/>
        <v>80.124073671759973</v>
      </c>
    </row>
    <row r="187" spans="1:6" ht="12.75" customHeight="1" x14ac:dyDescent="0.2">
      <c r="A187" s="62">
        <v>3239</v>
      </c>
      <c r="B187" s="63" t="s">
        <v>424</v>
      </c>
      <c r="C187" s="267" t="s">
        <v>425</v>
      </c>
      <c r="D187" s="193">
        <v>230.52</v>
      </c>
      <c r="E187" s="193">
        <v>384.34</v>
      </c>
      <c r="F187" s="44">
        <f t="shared" si="26"/>
        <v>166.72739892417141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849.03</v>
      </c>
      <c r="E194" s="59">
        <f t="shared" si="36"/>
        <v>4202.1400000000003</v>
      </c>
      <c r="F194" s="44">
        <f t="shared" si="26"/>
        <v>494.93421904997473</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485.15</v>
      </c>
      <c r="E197" s="193"/>
      <c r="F197" s="44">
        <f t="shared" si="26"/>
        <v>0</v>
      </c>
    </row>
    <row r="198" spans="1:6" ht="12.75" customHeight="1" x14ac:dyDescent="0.2">
      <c r="A198" s="62">
        <v>3294</v>
      </c>
      <c r="B198" s="63" t="s">
        <v>446</v>
      </c>
      <c r="C198" s="267" t="s">
        <v>447</v>
      </c>
      <c r="D198" s="193">
        <v>88.88</v>
      </c>
      <c r="E198" s="193">
        <v>355.52</v>
      </c>
      <c r="F198" s="44">
        <f t="shared" si="26"/>
        <v>400</v>
      </c>
    </row>
    <row r="199" spans="1:6" ht="12.75" customHeight="1" x14ac:dyDescent="0.2">
      <c r="A199" s="62">
        <v>3295</v>
      </c>
      <c r="B199" s="63" t="s">
        <v>448</v>
      </c>
      <c r="C199" s="267" t="s">
        <v>449</v>
      </c>
      <c r="D199" s="193">
        <v>63.72</v>
      </c>
      <c r="E199" s="193">
        <v>398.26</v>
      </c>
      <c r="F199" s="44">
        <f t="shared" si="26"/>
        <v>625.01569365976138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211.28</v>
      </c>
      <c r="E201" s="193">
        <v>3448.36</v>
      </c>
      <c r="F201" s="44">
        <f t="shared" si="26"/>
        <v>1632.1279818250662</v>
      </c>
    </row>
    <row r="202" spans="1:6" ht="12.75" customHeight="1" x14ac:dyDescent="0.2">
      <c r="A202" s="62">
        <v>34</v>
      </c>
      <c r="B202" s="182" t="s">
        <v>454</v>
      </c>
      <c r="C202" s="267" t="s">
        <v>455</v>
      </c>
      <c r="D202" s="59">
        <f t="shared" ref="D202:E202" si="37">D203+D208+D216</f>
        <v>2837.2200000000003</v>
      </c>
      <c r="E202" s="59">
        <f t="shared" si="37"/>
        <v>4089.5099999999998</v>
      </c>
      <c r="F202" s="44">
        <f t="shared" si="26"/>
        <v>144.13792374225471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2691.42</v>
      </c>
      <c r="E208" s="59">
        <f t="shared" si="39"/>
        <v>3022.37</v>
      </c>
      <c r="F208" s="44">
        <f t="shared" si="26"/>
        <v>112.29648289750391</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2691.42</v>
      </c>
      <c r="E211" s="193">
        <v>3022.37</v>
      </c>
      <c r="F211" s="44">
        <f t="shared" si="26"/>
        <v>112.29648289750391</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145.80000000000001</v>
      </c>
      <c r="E216" s="59">
        <f t="shared" si="40"/>
        <v>1067.1399999999999</v>
      </c>
      <c r="F216" s="44">
        <f t="shared" si="26"/>
        <v>731.92043895747588</v>
      </c>
    </row>
    <row r="217" spans="1:6" ht="12.75" customHeight="1" x14ac:dyDescent="0.2">
      <c r="A217" s="62">
        <v>3431</v>
      </c>
      <c r="B217" s="181" t="s">
        <v>484</v>
      </c>
      <c r="C217" s="267" t="s">
        <v>485</v>
      </c>
      <c r="D217" s="193">
        <v>145.80000000000001</v>
      </c>
      <c r="E217" s="193">
        <v>162.13999999999999</v>
      </c>
      <c r="F217" s="44">
        <f t="shared" si="26"/>
        <v>111.20713305898488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v>905</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3094.62</v>
      </c>
      <c r="E230" s="59">
        <f>E231+E234+E237+E242+E246+E250+E254+E257</f>
        <v>16921.27</v>
      </c>
      <c r="F230" s="44">
        <f t="shared" ref="F230:F245" si="44">IF(D230&lt;&gt;0,IF(E230/D230&gt;=100,"&gt;&gt;100",E230/D230*100),"-")</f>
        <v>546.79637564547511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13639.43</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v>13639.43</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3094.62</v>
      </c>
      <c r="E246" s="59">
        <f t="shared" si="48"/>
        <v>3281.84</v>
      </c>
      <c r="F246" s="44">
        <f t="shared" ref="F246:F249" si="49">IF(D246&lt;&gt;0,IF(E246/D246&gt;=100,"&gt;&gt;100",E246/D246*100),"-")</f>
        <v>106.04985426320519</v>
      </c>
    </row>
    <row r="247" spans="1:6" ht="12.75" customHeight="1" x14ac:dyDescent="0.2">
      <c r="A247" s="62" t="s">
        <v>541</v>
      </c>
      <c r="B247" s="63" t="s">
        <v>542</v>
      </c>
      <c r="C247" s="267" t="s">
        <v>541</v>
      </c>
      <c r="D247" s="193">
        <v>3094.62</v>
      </c>
      <c r="E247" s="193">
        <v>3281.84</v>
      </c>
      <c r="F247" s="44">
        <f t="shared" si="49"/>
        <v>106.04985426320519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7040.93</v>
      </c>
      <c r="E262" s="59">
        <f t="shared" si="55"/>
        <v>1944.52</v>
      </c>
      <c r="F262" s="44">
        <f t="shared" ref="F262:F268" si="56">IF(D262&lt;&gt;0,IF(E262/D262&gt;=100,"&gt;&gt;100",E262/D262*100),"-")</f>
        <v>27.617374409346489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7040.93</v>
      </c>
      <c r="E269" s="59">
        <f t="shared" si="58"/>
        <v>1944.52</v>
      </c>
      <c r="F269" s="44">
        <f t="shared" ref="F269:F272" si="59">IF(D269&lt;&gt;0,IF(E269/D269&gt;=100,"&gt;&gt;100",E269/D269*100),"-")</f>
        <v>27.617374409346489</v>
      </c>
    </row>
    <row r="270" spans="1:6" ht="12.75" customHeight="1" x14ac:dyDescent="0.2">
      <c r="A270" s="62">
        <v>3721</v>
      </c>
      <c r="B270" s="64" t="s">
        <v>581</v>
      </c>
      <c r="C270" s="267" t="s">
        <v>582</v>
      </c>
      <c r="D270" s="193">
        <v>5699.6</v>
      </c>
      <c r="E270" s="193">
        <v>700</v>
      </c>
      <c r="F270" s="44">
        <f t="shared" si="59"/>
        <v>12.281563618499543</v>
      </c>
    </row>
    <row r="271" spans="1:6" ht="12.75" customHeight="1" x14ac:dyDescent="0.2">
      <c r="A271" s="62">
        <v>3722</v>
      </c>
      <c r="B271" s="64" t="s">
        <v>583</v>
      </c>
      <c r="C271" s="267" t="s">
        <v>584</v>
      </c>
      <c r="D271" s="193">
        <v>1341.33</v>
      </c>
      <c r="E271" s="193">
        <v>1244.52</v>
      </c>
      <c r="F271" s="44">
        <f t="shared" si="59"/>
        <v>92.782536735926286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300</v>
      </c>
      <c r="E273" s="59">
        <f t="shared" si="60"/>
        <v>1350</v>
      </c>
      <c r="F273" s="44">
        <f t="shared" ref="F273:F277" si="61">IF(D273&lt;&gt;0,IF(E273/D273&gt;=100,"&gt;&gt;100",E273/D273*100),"-")</f>
        <v>450</v>
      </c>
    </row>
    <row r="274" spans="1:6" ht="12.75" customHeight="1" x14ac:dyDescent="0.2">
      <c r="A274" s="62">
        <v>381</v>
      </c>
      <c r="B274" s="63" t="s">
        <v>589</v>
      </c>
      <c r="C274" s="267" t="s">
        <v>590</v>
      </c>
      <c r="D274" s="59">
        <f t="shared" ref="D274:E274" si="62">SUM(D275:D277)</f>
        <v>300</v>
      </c>
      <c r="E274" s="59">
        <f t="shared" si="62"/>
        <v>1350</v>
      </c>
      <c r="F274" s="44">
        <f t="shared" si="61"/>
        <v>450</v>
      </c>
    </row>
    <row r="275" spans="1:6" ht="12.75" customHeight="1" x14ac:dyDescent="0.2">
      <c r="A275" s="62">
        <v>3811</v>
      </c>
      <c r="B275" s="63" t="s">
        <v>591</v>
      </c>
      <c r="C275" s="267" t="s">
        <v>592</v>
      </c>
      <c r="D275" s="193">
        <v>300</v>
      </c>
      <c r="E275" s="193">
        <v>1350</v>
      </c>
      <c r="F275" s="44">
        <f t="shared" si="61"/>
        <v>450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88026.87</v>
      </c>
      <c r="E299" s="59">
        <f>E152-E297+E298</f>
        <v>160415.20000000001</v>
      </c>
      <c r="F299" s="44">
        <f t="shared" si="68"/>
        <v>182.2343563959505</v>
      </c>
    </row>
    <row r="300" spans="1:6" ht="12.75" customHeight="1" x14ac:dyDescent="0.2">
      <c r="A300" s="62" t="s">
        <v>630</v>
      </c>
      <c r="B300" s="63" t="s">
        <v>641</v>
      </c>
      <c r="C300" s="267" t="s">
        <v>642</v>
      </c>
      <c r="D300" s="59">
        <f>IF(D6&gt;=D299,D6-D299,0)</f>
        <v>15322.210000000006</v>
      </c>
      <c r="E300" s="59">
        <f>IF(E6&gt;=E299,E6-E299,0)</f>
        <v>2649.9199999999837</v>
      </c>
      <c r="F300" s="44">
        <f t="shared" si="68"/>
        <v>17.294633084913876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1037409.97</v>
      </c>
      <c r="E302" s="193">
        <v>1022288.34</v>
      </c>
      <c r="F302" s="44">
        <f t="shared" si="68"/>
        <v>98.54236700655575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39515.78</v>
      </c>
      <c r="E304" s="193">
        <v>30509.03</v>
      </c>
      <c r="F304" s="44">
        <f t="shared" si="68"/>
        <v>77.207206842431049</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999.47</v>
      </c>
      <c r="E308" s="59">
        <f t="shared" si="71"/>
        <v>144.30000000000001</v>
      </c>
      <c r="F308" s="44">
        <f t="shared" ref="F308:F428" si="72">IF(D308&lt;&gt;0,IF(E308/D308&gt;=100,"&gt;&gt;100",E308/D308*100),"-")</f>
        <v>14.437651955536435</v>
      </c>
    </row>
    <row r="309" spans="1:6" ht="12.75" customHeight="1" x14ac:dyDescent="0.2">
      <c r="A309" s="62">
        <v>71</v>
      </c>
      <c r="B309" s="63" t="s">
        <v>658</v>
      </c>
      <c r="C309" s="267" t="s">
        <v>659</v>
      </c>
      <c r="D309" s="59">
        <f t="shared" ref="D309:E309" si="73">D310+D314</f>
        <v>0</v>
      </c>
      <c r="E309" s="59">
        <f t="shared" si="73"/>
        <v>144.30000000000001</v>
      </c>
      <c r="F309" s="44" t="str">
        <f t="shared" si="72"/>
        <v>-</v>
      </c>
    </row>
    <row r="310" spans="1:6" ht="24" x14ac:dyDescent="0.2">
      <c r="A310" s="62">
        <v>711</v>
      </c>
      <c r="B310" s="63" t="s">
        <v>660</v>
      </c>
      <c r="C310" s="267" t="s">
        <v>661</v>
      </c>
      <c r="D310" s="59">
        <f t="shared" ref="D310:E310" si="74">SUM(D311:D313)</f>
        <v>0</v>
      </c>
      <c r="E310" s="59">
        <f t="shared" si="74"/>
        <v>144.30000000000001</v>
      </c>
      <c r="F310" s="44" t="str">
        <f t="shared" si="72"/>
        <v>-</v>
      </c>
    </row>
    <row r="311" spans="1:6" ht="12.75" customHeight="1" x14ac:dyDescent="0.2">
      <c r="A311" s="62">
        <v>7111</v>
      </c>
      <c r="B311" s="63" t="s">
        <v>662</v>
      </c>
      <c r="C311" s="267" t="s">
        <v>663</v>
      </c>
      <c r="D311" s="193">
        <v>0</v>
      </c>
      <c r="E311" s="193">
        <v>144.30000000000001</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999.47</v>
      </c>
      <c r="E321" s="59">
        <f t="shared" si="76"/>
        <v>0</v>
      </c>
      <c r="F321" s="44">
        <f t="shared" si="72"/>
        <v>0</v>
      </c>
    </row>
    <row r="322" spans="1:6" ht="12.75" customHeight="1" x14ac:dyDescent="0.2">
      <c r="A322" s="62">
        <v>721</v>
      </c>
      <c r="B322" s="63" t="s">
        <v>684</v>
      </c>
      <c r="C322" s="267" t="s">
        <v>685</v>
      </c>
      <c r="D322" s="59">
        <f t="shared" ref="D322:E322" si="77">SUM(D323:D326)</f>
        <v>999.47</v>
      </c>
      <c r="E322" s="59">
        <f t="shared" si="77"/>
        <v>0</v>
      </c>
      <c r="F322" s="44">
        <f t="shared" si="72"/>
        <v>0</v>
      </c>
    </row>
    <row r="323" spans="1:6" ht="12.75" customHeight="1" x14ac:dyDescent="0.2">
      <c r="A323" s="62">
        <v>7211</v>
      </c>
      <c r="B323" s="63" t="s">
        <v>686</v>
      </c>
      <c r="C323" s="267" t="s">
        <v>687</v>
      </c>
      <c r="D323" s="193">
        <v>999.47</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101715.25</v>
      </c>
      <c r="E360" s="59">
        <f t="shared" si="86"/>
        <v>40587.770000000004</v>
      </c>
      <c r="F360" s="44">
        <f t="shared" si="72"/>
        <v>39.903328163672604</v>
      </c>
    </row>
    <row r="361" spans="1:6" ht="12.75" customHeight="1" x14ac:dyDescent="0.2">
      <c r="A361" s="62">
        <v>41</v>
      </c>
      <c r="B361" s="63" t="s">
        <v>762</v>
      </c>
      <c r="C361" s="267" t="s">
        <v>763</v>
      </c>
      <c r="D361" s="59">
        <f t="shared" ref="D361:E361" si="87">D362+D366</f>
        <v>0</v>
      </c>
      <c r="E361" s="59">
        <f t="shared" si="87"/>
        <v>11437.5</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11437.5</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v>11437.5</v>
      </c>
      <c r="F372" s="44" t="str">
        <f t="shared" si="72"/>
        <v>-</v>
      </c>
    </row>
    <row r="373" spans="1:6" ht="24" x14ac:dyDescent="0.2">
      <c r="A373" s="62">
        <v>42</v>
      </c>
      <c r="B373" s="182" t="s">
        <v>778</v>
      </c>
      <c r="C373" s="267" t="s">
        <v>779</v>
      </c>
      <c r="D373" s="59">
        <f t="shared" ref="D373:E373" si="90">D374+D379+D388+D393+D398+D401</f>
        <v>101715.25</v>
      </c>
      <c r="E373" s="59">
        <f t="shared" si="90"/>
        <v>29150.27</v>
      </c>
      <c r="F373" s="44">
        <f t="shared" si="72"/>
        <v>28.658701620455147</v>
      </c>
    </row>
    <row r="374" spans="1:6" ht="12.75" customHeight="1" x14ac:dyDescent="0.2">
      <c r="A374" s="62">
        <v>421</v>
      </c>
      <c r="B374" s="63" t="s">
        <v>780</v>
      </c>
      <c r="C374" s="267" t="s">
        <v>781</v>
      </c>
      <c r="D374" s="59">
        <f t="shared" ref="D374:E374" si="91">SUM(D375:D378)</f>
        <v>99111.5</v>
      </c>
      <c r="E374" s="59">
        <f t="shared" si="91"/>
        <v>29150.27</v>
      </c>
      <c r="F374" s="44">
        <f t="shared" si="72"/>
        <v>29.41159199487446</v>
      </c>
    </row>
    <row r="375" spans="1:6" ht="12.75" customHeight="1" x14ac:dyDescent="0.2">
      <c r="A375" s="62">
        <v>4211</v>
      </c>
      <c r="B375" s="63" t="s">
        <v>686</v>
      </c>
      <c r="C375" s="267" t="s">
        <v>782</v>
      </c>
      <c r="D375" s="193">
        <v>0</v>
      </c>
      <c r="E375" s="193">
        <v>3430.46</v>
      </c>
      <c r="F375" s="44" t="str">
        <f t="shared" si="72"/>
        <v>-</v>
      </c>
    </row>
    <row r="376" spans="1:6" ht="12.75" customHeight="1" x14ac:dyDescent="0.2">
      <c r="A376" s="62">
        <v>4212</v>
      </c>
      <c r="B376" s="63" t="s">
        <v>688</v>
      </c>
      <c r="C376" s="267" t="s">
        <v>783</v>
      </c>
      <c r="D376" s="193">
        <v>39411.31</v>
      </c>
      <c r="E376" s="193">
        <v>21369.81</v>
      </c>
      <c r="F376" s="44">
        <f t="shared" si="72"/>
        <v>54.222531552490906</v>
      </c>
    </row>
    <row r="377" spans="1:6" ht="12.75" customHeight="1" x14ac:dyDescent="0.2">
      <c r="A377" s="62">
        <v>4213</v>
      </c>
      <c r="B377" s="63" t="s">
        <v>690</v>
      </c>
      <c r="C377" s="267" t="s">
        <v>784</v>
      </c>
      <c r="D377" s="193">
        <v>59700.19</v>
      </c>
      <c r="E377" s="193">
        <v>4350</v>
      </c>
      <c r="F377" s="44">
        <f t="shared" si="72"/>
        <v>7.28640897122773</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2603.75</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2603.75</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100715.78</v>
      </c>
      <c r="E418" s="59">
        <f t="shared" si="102"/>
        <v>40443.47</v>
      </c>
      <c r="F418" s="44">
        <f t="shared" si="72"/>
        <v>40.156041089092497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1510385.92</v>
      </c>
      <c r="E420" s="193">
        <v>1623718.77</v>
      </c>
      <c r="F420" s="44">
        <f t="shared" si="72"/>
        <v>107.50356902161799</v>
      </c>
    </row>
    <row r="421" spans="1:6" ht="12.75" customHeight="1" x14ac:dyDescent="0.2">
      <c r="A421" s="62">
        <v>97</v>
      </c>
      <c r="B421" s="228" t="s">
        <v>849</v>
      </c>
      <c r="C421" s="267" t="s">
        <v>850</v>
      </c>
      <c r="D421" s="193">
        <v>19110.53</v>
      </c>
      <c r="E421" s="193">
        <v>18639.650000000001</v>
      </c>
      <c r="F421" s="44">
        <f t="shared" si="72"/>
        <v>97.536018101015529</v>
      </c>
    </row>
    <row r="422" spans="1:6" ht="12.75" customHeight="1" x14ac:dyDescent="0.2">
      <c r="A422" s="62" t="s">
        <v>630</v>
      </c>
      <c r="B422" s="63" t="s">
        <v>851</v>
      </c>
      <c r="C422" s="267" t="s">
        <v>852</v>
      </c>
      <c r="D422" s="59">
        <f>D6+D308</f>
        <v>104348.55</v>
      </c>
      <c r="E422" s="59">
        <f>E6+E308</f>
        <v>163209.41999999998</v>
      </c>
      <c r="F422" s="44">
        <f t="shared" si="72"/>
        <v>156.40794241989943</v>
      </c>
    </row>
    <row r="423" spans="1:6" ht="12.75" customHeight="1" x14ac:dyDescent="0.2">
      <c r="A423" s="62" t="s">
        <v>630</v>
      </c>
      <c r="B423" s="63" t="s">
        <v>853</v>
      </c>
      <c r="C423" s="267" t="s">
        <v>854</v>
      </c>
      <c r="D423" s="59">
        <f t="shared" ref="D423:E423" si="103">D299+D360</f>
        <v>189742.12</v>
      </c>
      <c r="E423" s="59">
        <f t="shared" si="103"/>
        <v>201002.97000000003</v>
      </c>
      <c r="F423" s="44">
        <f t="shared" si="72"/>
        <v>105.93481826807883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85393.569999999992</v>
      </c>
      <c r="E425" s="59">
        <f t="shared" si="105"/>
        <v>37793.550000000047</v>
      </c>
      <c r="F425" s="44">
        <f t="shared" si="72"/>
        <v>44.258074700472235</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472975.94999999995</v>
      </c>
      <c r="E427" s="59">
        <f t="shared" si="107"/>
        <v>601430.43000000005</v>
      </c>
      <c r="F427" s="44">
        <f t="shared" si="72"/>
        <v>127.15877625490262</v>
      </c>
    </row>
    <row r="428" spans="1:6" ht="24" x14ac:dyDescent="0.2">
      <c r="A428" s="269" t="s">
        <v>864</v>
      </c>
      <c r="B428" s="263" t="s">
        <v>865</v>
      </c>
      <c r="C428" s="270" t="s">
        <v>866</v>
      </c>
      <c r="D428" s="80">
        <f t="shared" ref="D428:E428" si="108">D304+D421</f>
        <v>58626.31</v>
      </c>
      <c r="E428" s="80">
        <f t="shared" si="108"/>
        <v>49148.68</v>
      </c>
      <c r="F428" s="60">
        <f t="shared" si="72"/>
        <v>83.833828190790115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10000</v>
      </c>
      <c r="E430" s="59">
        <f>E431+E466+E479+E491+E522</f>
        <v>90000</v>
      </c>
      <c r="F430" s="44">
        <f t="shared" ref="F430:F651" si="109">IF(D430&lt;&gt;0,IF(E430/D430&gt;=100,"&gt;&gt;100",E430/D430*100),"-")</f>
        <v>900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10000</v>
      </c>
      <c r="E491" s="59">
        <f t="shared" si="126"/>
        <v>90000</v>
      </c>
      <c r="F491" s="44">
        <f t="shared" si="109"/>
        <v>900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10000</v>
      </c>
      <c r="E502" s="59">
        <f t="shared" si="129"/>
        <v>90000</v>
      </c>
      <c r="F502" s="44">
        <f t="shared" si="109"/>
        <v>900</v>
      </c>
    </row>
    <row r="503" spans="1:6" ht="12.75" customHeight="1" x14ac:dyDescent="0.2">
      <c r="A503" s="62">
        <v>8443</v>
      </c>
      <c r="B503" s="63" t="s">
        <v>1014</v>
      </c>
      <c r="C503" s="267" t="s">
        <v>1015</v>
      </c>
      <c r="D503" s="193">
        <v>10000</v>
      </c>
      <c r="E503" s="193">
        <v>90000</v>
      </c>
      <c r="F503" s="44">
        <f t="shared" si="109"/>
        <v>900</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18917.21</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18917.21</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13264.82</v>
      </c>
      <c r="E609" s="59">
        <f t="shared" si="156"/>
        <v>0</v>
      </c>
      <c r="F609" s="44">
        <f t="shared" si="109"/>
        <v>0</v>
      </c>
    </row>
    <row r="610" spans="1:6" ht="24" x14ac:dyDescent="0.2">
      <c r="A610" s="62">
        <v>5443</v>
      </c>
      <c r="B610" s="63" t="s">
        <v>1218</v>
      </c>
      <c r="C610" s="267" t="s">
        <v>1219</v>
      </c>
      <c r="D610" s="193">
        <v>13264.82</v>
      </c>
      <c r="E610" s="193"/>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5652.39</v>
      </c>
      <c r="E621" s="59">
        <f t="shared" si="158"/>
        <v>0</v>
      </c>
      <c r="F621" s="44">
        <f t="shared" si="109"/>
        <v>0</v>
      </c>
    </row>
    <row r="622" spans="1:6" ht="12.75" customHeight="1" x14ac:dyDescent="0.2">
      <c r="A622" s="62">
        <v>5471</v>
      </c>
      <c r="B622" s="63" t="s">
        <v>1242</v>
      </c>
      <c r="C622" s="267" t="s">
        <v>1243</v>
      </c>
      <c r="D622" s="193">
        <v>5652.39</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90000</v>
      </c>
      <c r="F639" s="44" t="str">
        <f t="shared" si="109"/>
        <v>-</v>
      </c>
    </row>
    <row r="640" spans="1:6" ht="12.75" customHeight="1" x14ac:dyDescent="0.2">
      <c r="A640" s="62" t="s">
        <v>630</v>
      </c>
      <c r="B640" s="63" t="s">
        <v>1278</v>
      </c>
      <c r="C640" s="267" t="s">
        <v>1279</v>
      </c>
      <c r="D640" s="59">
        <f>IF(D535-D430&gt;=0,D535-D430,0)</f>
        <v>8917.2099999999991</v>
      </c>
      <c r="E640" s="59">
        <f>IF(E535-E430&gt;=0,E535-E430,0)</f>
        <v>0</v>
      </c>
      <c r="F640" s="44">
        <f t="shared" si="109"/>
        <v>0</v>
      </c>
    </row>
    <row r="641" spans="1:6" ht="12.75" customHeight="1" x14ac:dyDescent="0.2">
      <c r="A641" s="62">
        <v>92213</v>
      </c>
      <c r="B641" s="63" t="s">
        <v>1280</v>
      </c>
      <c r="C641" s="267" t="s">
        <v>1281</v>
      </c>
      <c r="D641" s="193">
        <v>525047.6</v>
      </c>
      <c r="E641" s="193">
        <v>499451.81</v>
      </c>
      <c r="F641" s="44">
        <f t="shared" si="109"/>
        <v>95.125053423727678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114348.55</v>
      </c>
      <c r="E643" s="59">
        <f>E422+E430</f>
        <v>253209.41999999998</v>
      </c>
      <c r="F643" s="44">
        <f t="shared" si="109"/>
        <v>221.43649394767141</v>
      </c>
    </row>
    <row r="644" spans="1:6" ht="12.75" customHeight="1" x14ac:dyDescent="0.2">
      <c r="A644" s="62" t="s">
        <v>630</v>
      </c>
      <c r="B644" s="63" t="s">
        <v>1286</v>
      </c>
      <c r="C644" s="267" t="s">
        <v>1287</v>
      </c>
      <c r="D644" s="59">
        <f>D423+D535</f>
        <v>208659.33</v>
      </c>
      <c r="E644" s="59">
        <f>E423+E535</f>
        <v>201002.97000000003</v>
      </c>
      <c r="F644" s="44">
        <f t="shared" si="109"/>
        <v>96.330688879332655</v>
      </c>
    </row>
    <row r="645" spans="1:6" ht="12.75" customHeight="1" x14ac:dyDescent="0.2">
      <c r="A645" s="62" t="s">
        <v>630</v>
      </c>
      <c r="B645" s="63" t="s">
        <v>1288</v>
      </c>
      <c r="C645" s="267" t="s">
        <v>1289</v>
      </c>
      <c r="D645" s="59">
        <f t="shared" ref="D645:E645" si="163">IF(D643&gt;=D644,D643-D644,0)</f>
        <v>0</v>
      </c>
      <c r="E645" s="59">
        <f t="shared" si="163"/>
        <v>52206.449999999953</v>
      </c>
      <c r="F645" s="44" t="str">
        <f t="shared" si="109"/>
        <v>-</v>
      </c>
    </row>
    <row r="646" spans="1:6" ht="12.75" customHeight="1" x14ac:dyDescent="0.2">
      <c r="A646" s="62" t="s">
        <v>630</v>
      </c>
      <c r="B646" s="63" t="s">
        <v>1290</v>
      </c>
      <c r="C646" s="267" t="s">
        <v>1291</v>
      </c>
      <c r="D646" s="59">
        <f t="shared" ref="D646:E646" si="164">IF(D644&gt;=D643,D644-D643,0)</f>
        <v>94310.779999999984</v>
      </c>
      <c r="E646" s="59">
        <f t="shared" si="164"/>
        <v>0</v>
      </c>
      <c r="F646" s="44">
        <f t="shared" si="109"/>
        <v>0</v>
      </c>
    </row>
    <row r="647" spans="1:6" ht="24" x14ac:dyDescent="0.2">
      <c r="A647" s="271" t="s">
        <v>1292</v>
      </c>
      <c r="B647" s="63" t="s">
        <v>1293</v>
      </c>
      <c r="C647" s="272" t="s">
        <v>1292</v>
      </c>
      <c r="D647" s="59">
        <f>IF(D426-D427+D641-D642&gt;=0,D426-D427+D641-D642,0)</f>
        <v>52071.650000000023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101978.62000000005</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42239.129999999961</v>
      </c>
      <c r="E650" s="59">
        <f t="shared" si="166"/>
        <v>49772.1700000001</v>
      </c>
      <c r="F650" s="44">
        <f t="shared" si="109"/>
        <v>117.83426884029133</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92594.82</v>
      </c>
      <c r="E653" s="193">
        <v>18913.18</v>
      </c>
      <c r="F653" s="44">
        <f t="shared" ref="F653:F740" si="167">IF(D653&lt;&gt;0,IF(E653/D653&gt;=100,"&gt;&gt;100",E653/D653*100),"-")</f>
        <v>20.425743038325468</v>
      </c>
    </row>
    <row r="654" spans="1:6" ht="12.75" customHeight="1" x14ac:dyDescent="0.2">
      <c r="A654" s="62" t="s">
        <v>1305</v>
      </c>
      <c r="B654" s="63" t="s">
        <v>1306</v>
      </c>
      <c r="C654" s="267" t="s">
        <v>1305</v>
      </c>
      <c r="D654" s="193">
        <v>126622.06</v>
      </c>
      <c r="E654" s="193">
        <v>255650.83</v>
      </c>
      <c r="F654" s="44">
        <f t="shared" si="167"/>
        <v>201.90070355828991</v>
      </c>
    </row>
    <row r="655" spans="1:6" ht="12.75" customHeight="1" x14ac:dyDescent="0.2">
      <c r="A655" s="62" t="s">
        <v>1307</v>
      </c>
      <c r="B655" s="63" t="s">
        <v>1308</v>
      </c>
      <c r="C655" s="267" t="s">
        <v>1307</v>
      </c>
      <c r="D655" s="193">
        <v>202995.8</v>
      </c>
      <c r="E655" s="193">
        <v>251308.37</v>
      </c>
      <c r="F655" s="44">
        <f t="shared" si="167"/>
        <v>123.79978797590887</v>
      </c>
    </row>
    <row r="656" spans="1:6" ht="24" x14ac:dyDescent="0.2">
      <c r="A656" s="62">
        <v>11</v>
      </c>
      <c r="B656" s="63" t="s">
        <v>1309</v>
      </c>
      <c r="C656" s="267" t="s">
        <v>1310</v>
      </c>
      <c r="D656" s="59">
        <f t="shared" ref="D656:E656" si="168">+D653+D654-D655</f>
        <v>16221.080000000016</v>
      </c>
      <c r="E656" s="59">
        <f t="shared" si="168"/>
        <v>23255.640000000014</v>
      </c>
      <c r="F656" s="44">
        <f t="shared" si="167"/>
        <v>143.36677952392807</v>
      </c>
    </row>
    <row r="657" spans="1:6" ht="24" x14ac:dyDescent="0.2">
      <c r="A657" s="62" t="s">
        <v>630</v>
      </c>
      <c r="B657" s="63" t="s">
        <v>1311</v>
      </c>
      <c r="C657" s="267" t="s">
        <v>1312</v>
      </c>
      <c r="D657" s="273">
        <v>5</v>
      </c>
      <c r="E657" s="273">
        <v>14</v>
      </c>
      <c r="F657" s="44">
        <f t="shared" si="167"/>
        <v>280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14</v>
      </c>
      <c r="F659" s="44">
        <f t="shared" si="167"/>
        <v>280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1623.31</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57137.67</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60185.7</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1012.56</v>
      </c>
      <c r="E734" s="191">
        <v>969.24</v>
      </c>
      <c r="F734" s="70">
        <f t="shared" si="167"/>
        <v>95.721735008295809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2691.42</v>
      </c>
      <c r="E760" s="193">
        <v>3022.37</v>
      </c>
      <c r="F760" s="44">
        <f t="shared" si="169"/>
        <v>112.29648289750391</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v>13639.43</v>
      </c>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3999.6</v>
      </c>
      <c r="E843" s="193"/>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1700</v>
      </c>
      <c r="E848" s="193">
        <v>700</v>
      </c>
      <c r="F848" s="44">
        <f t="shared" si="169"/>
        <v>41.17647058823529</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1341.33</v>
      </c>
      <c r="E851" s="193">
        <v>1244.52</v>
      </c>
      <c r="F851" s="44">
        <f t="shared" si="169"/>
        <v>92.782536735926286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10000</v>
      </c>
      <c r="E912" s="191">
        <v>90000</v>
      </c>
      <c r="F912" s="70">
        <f t="shared" si="169"/>
        <v>900</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13264.82</v>
      </c>
      <c r="E981" s="191"/>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5652.39</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8"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665276.07999999996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293060.03999999998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160030.85999999999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62586.87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73138.69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4089.51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16921.27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1944.52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1350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40587.769999999997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90000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90000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2441.41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250924.03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187037.66999999998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59602.48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104185.64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2618.92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16921.27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2359.36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1350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62544.95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1341.41</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707412.08999999985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36589.910000000003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9795.1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7793.63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7793.63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2001.47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2001.47</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26794.81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26794.81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670822.18000000005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30091.040000000001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10362.5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629268.64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1100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36080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2025-04-08T10:49:30Z</dcterms:modified>
</cp:coreProperties>
</file>